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95" windowHeight="8520" activeTab="0"/>
  </bookViews>
  <sheets>
    <sheet name="住房困难退出 " sheetId="1" r:id="rId1"/>
    <sheet name="外来务工人员退出" sheetId="2" r:id="rId2"/>
  </sheets>
  <definedNames/>
  <calcPr fullCalcOnLoad="1"/>
</workbook>
</file>

<file path=xl/sharedStrings.xml><?xml version="1.0" encoding="utf-8"?>
<sst xmlns="http://schemas.openxmlformats.org/spreadsheetml/2006/main" count="271" uniqueCount="146">
  <si>
    <r>
      <t xml:space="preserve">  </t>
    </r>
    <r>
      <rPr>
        <b/>
        <u val="single"/>
        <sz val="18"/>
        <rFont val="仿宋_GB2312"/>
        <family val="3"/>
      </rPr>
      <t>顺河区</t>
    </r>
    <r>
      <rPr>
        <b/>
        <sz val="18"/>
        <rFont val="仿宋_GB2312"/>
        <family val="3"/>
      </rPr>
      <t>2018年度住房困难公共租赁住房不符合保障条件家庭退出登记表（二类）</t>
    </r>
  </si>
  <si>
    <t>序号</t>
  </si>
  <si>
    <t>编号</t>
  </si>
  <si>
    <t>办事处</t>
  </si>
  <si>
    <t>社区</t>
  </si>
  <si>
    <t>同住人口</t>
  </si>
  <si>
    <t>审批批次</t>
  </si>
  <si>
    <t>姓名</t>
  </si>
  <si>
    <t>身份证号码</t>
  </si>
  <si>
    <t>退出原因</t>
  </si>
  <si>
    <t>清平</t>
  </si>
  <si>
    <t>文殊寺</t>
  </si>
  <si>
    <t>王灿</t>
  </si>
  <si>
    <t>家庭人均住房面积超出标准</t>
  </si>
  <si>
    <t>学院门</t>
  </si>
  <si>
    <t>单晶晶</t>
  </si>
  <si>
    <t>门志强</t>
  </si>
  <si>
    <t>曹门</t>
  </si>
  <si>
    <t>民心</t>
  </si>
  <si>
    <t>刘娟</t>
  </si>
  <si>
    <t>双龙</t>
  </si>
  <si>
    <t>姜龙</t>
  </si>
  <si>
    <t>苹果园</t>
  </si>
  <si>
    <t>河大</t>
  </si>
  <si>
    <t>胡潇京</t>
  </si>
  <si>
    <t>苹中</t>
  </si>
  <si>
    <t>吴雷</t>
  </si>
  <si>
    <t>庞哲</t>
  </si>
  <si>
    <t>仪北</t>
  </si>
  <si>
    <t>韩伟</t>
  </si>
  <si>
    <t>汴东</t>
  </si>
  <si>
    <t>火电厂</t>
  </si>
  <si>
    <t>郝屏</t>
  </si>
  <si>
    <t>宋门</t>
  </si>
  <si>
    <t>李秋菊</t>
  </si>
  <si>
    <t>于建福</t>
  </si>
  <si>
    <t>李伟峰</t>
  </si>
  <si>
    <t>郭帅军</t>
  </si>
  <si>
    <t>李童</t>
  </si>
  <si>
    <t>公园路</t>
  </si>
  <si>
    <t>赵淼</t>
  </si>
  <si>
    <t>李效杰</t>
  </si>
  <si>
    <t>王鲁生</t>
  </si>
  <si>
    <t>空分</t>
  </si>
  <si>
    <t>李蔚华</t>
  </si>
  <si>
    <t>武岳</t>
  </si>
  <si>
    <t>李强</t>
  </si>
  <si>
    <t>中街</t>
  </si>
  <si>
    <t>冯兰萍</t>
  </si>
  <si>
    <t>候倩倩</t>
  </si>
  <si>
    <t>吕雅军</t>
  </si>
  <si>
    <t>郭君</t>
  </si>
  <si>
    <t>劳动路</t>
  </si>
  <si>
    <t>陈豪</t>
  </si>
  <si>
    <t>苏宝凤</t>
  </si>
  <si>
    <t>刘桂珍</t>
  </si>
  <si>
    <t>刘房</t>
  </si>
  <si>
    <t>铁塔</t>
  </si>
  <si>
    <t>东棚板</t>
  </si>
  <si>
    <t>张烁</t>
  </si>
  <si>
    <t>张合生</t>
  </si>
  <si>
    <t>陈建萍</t>
  </si>
  <si>
    <t>北门</t>
  </si>
  <si>
    <t>王喜英</t>
  </si>
  <si>
    <t>北西后</t>
  </si>
  <si>
    <t>刘娅丽</t>
  </si>
  <si>
    <t>谢忠梅</t>
  </si>
  <si>
    <t>工业</t>
  </si>
  <si>
    <t>开化</t>
  </si>
  <si>
    <t>宋宇航</t>
  </si>
  <si>
    <t>鲁文超</t>
  </si>
  <si>
    <t>化建</t>
  </si>
  <si>
    <t>靳新泉</t>
  </si>
  <si>
    <t>201502010207566</t>
  </si>
  <si>
    <t>王宇飞</t>
  </si>
  <si>
    <t>东苑</t>
  </si>
  <si>
    <t>李响</t>
  </si>
  <si>
    <t>梁华</t>
  </si>
  <si>
    <t>张成</t>
  </si>
  <si>
    <t>开联</t>
  </si>
  <si>
    <t>王萍莉</t>
  </si>
  <si>
    <t xml:space="preserve"> 工业</t>
  </si>
  <si>
    <t>阀门社区</t>
  </si>
  <si>
    <t>陈德心</t>
  </si>
  <si>
    <t>自动放弃</t>
  </si>
  <si>
    <r>
      <t xml:space="preserve">  </t>
    </r>
    <r>
      <rPr>
        <b/>
        <u val="single"/>
        <sz val="18"/>
        <rFont val="仿宋_GB2312"/>
        <family val="3"/>
      </rPr>
      <t>顺河区</t>
    </r>
    <r>
      <rPr>
        <b/>
        <sz val="18"/>
        <rFont val="仿宋_GB2312"/>
        <family val="3"/>
      </rPr>
      <t>2018年度城镇公共租赁住房不符合保障条件家庭退出登记表（四类）</t>
    </r>
  </si>
  <si>
    <t>单位</t>
  </si>
  <si>
    <t>于世印</t>
  </si>
  <si>
    <t>张彩云</t>
  </si>
  <si>
    <t>宋俊芳</t>
  </si>
  <si>
    <t>吴昊</t>
  </si>
  <si>
    <t>甘慧君</t>
  </si>
  <si>
    <t>20150401**01011</t>
  </si>
  <si>
    <t>20150401**01016</t>
  </si>
  <si>
    <t>20150401**010**</t>
  </si>
  <si>
    <t>4105211985**113526</t>
  </si>
  <si>
    <t>20150401**01010</t>
  </si>
  <si>
    <t>41**281988**205172</t>
  </si>
  <si>
    <t>41****19531**10**6</t>
  </si>
  <si>
    <t>4.11524199**513E+23</t>
  </si>
  <si>
    <t>41282919**11**0**9</t>
  </si>
  <si>
    <t>41**051960**05**87</t>
  </si>
  <si>
    <t>41**231991**266513</t>
  </si>
  <si>
    <t>41**051948****1010</t>
  </si>
  <si>
    <t>41****19871**61040</t>
  </si>
  <si>
    <t>41****196812281017</t>
  </si>
  <si>
    <t>41****1984**070512</t>
  </si>
  <si>
    <t>41****1984122**526</t>
  </si>
  <si>
    <t>41****198805072515</t>
  </si>
  <si>
    <t>41**041980******14</t>
  </si>
  <si>
    <t>41****19870423153X</t>
  </si>
  <si>
    <t>41****1988**151519</t>
  </si>
  <si>
    <t>41****197507****19</t>
  </si>
  <si>
    <t>41****19**01260**0</t>
  </si>
  <si>
    <t>41****196608070**8</t>
  </si>
  <si>
    <t>41****1995**2**014</t>
  </si>
  <si>
    <t>41****1958**14**10</t>
  </si>
  <si>
    <t>41****197605092**3</t>
  </si>
  <si>
    <t>41****1970**261537</t>
  </si>
  <si>
    <t>41****1961**25**16</t>
  </si>
  <si>
    <t>41****196**8010525</t>
  </si>
  <si>
    <t>41****196**7241**6</t>
  </si>
  <si>
    <t>41****196**815**93</t>
  </si>
  <si>
    <t>41****197**404****</t>
  </si>
  <si>
    <t>41****19890409**12</t>
  </si>
  <si>
    <t>41****199**9051517</t>
  </si>
  <si>
    <t>41****198**0171**3</t>
  </si>
  <si>
    <t>41****1989******1X</t>
  </si>
  <si>
    <t>41****197809137**7</t>
  </si>
  <si>
    <t>41****196****91538</t>
  </si>
  <si>
    <t>41****1988051315**</t>
  </si>
  <si>
    <t>41****197508**0**8</t>
  </si>
  <si>
    <t>41****1978**29**12</t>
  </si>
  <si>
    <t>41****197310101041</t>
  </si>
  <si>
    <t>41**041967****0**0</t>
  </si>
  <si>
    <t>41****1977****0529</t>
  </si>
  <si>
    <t>41****1968**260**X</t>
  </si>
  <si>
    <t>41****1990******14</t>
  </si>
  <si>
    <t>41****19791**41534</t>
  </si>
  <si>
    <t>41****19840****51X</t>
  </si>
  <si>
    <t>41****19651**51536</t>
  </si>
  <si>
    <t>41****1978**1**556</t>
  </si>
  <si>
    <t>41****1975092**518</t>
  </si>
  <si>
    <t>41****1968****15**</t>
  </si>
  <si>
    <t>41****19841**815**</t>
  </si>
  <si>
    <t>412325197**91354**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</si>
</sst>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8">
    <font>
      <sz val="12"/>
      <name val="宋体"/>
      <family val="0"/>
    </font>
    <font>
      <sz val="12"/>
      <color indexed="8"/>
      <name val="宋体"/>
      <family val="0"/>
    </font>
    <font>
      <b/>
      <sz val="18"/>
      <name val="仿宋_GB2312"/>
      <family val="3"/>
    </font>
    <font>
      <b/>
      <sz val="18"/>
      <color indexed="8"/>
      <name val="仿宋_GB2312"/>
      <family val="3"/>
    </font>
    <font>
      <b/>
      <sz val="12"/>
      <name val="仿宋_GB2312"/>
      <family val="3"/>
    </font>
    <font>
      <b/>
      <sz val="12"/>
      <color indexed="8"/>
      <name val="仿宋_GB2312"/>
      <family val="3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u val="single"/>
      <sz val="18"/>
      <name val="仿宋_GB2312"/>
      <family val="3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0" fillId="0" borderId="1" applyNumberFormat="0" applyFill="0" applyAlignment="0" applyProtection="0"/>
    <xf numFmtId="0" fontId="20" fillId="0" borderId="2" applyNumberFormat="0" applyFill="0" applyAlignment="0" applyProtection="0"/>
    <xf numFmtId="0" fontId="20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8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9" fillId="4" borderId="4" applyNumberFormat="0" applyAlignment="0" applyProtection="0"/>
    <xf numFmtId="0" fontId="23" fillId="13" borderId="5" applyNumberFormat="0" applyAlignment="0" applyProtection="0"/>
    <xf numFmtId="0" fontId="2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8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4" fillId="9" borderId="0" applyNumberFormat="0" applyBorder="0" applyAlignment="0" applyProtection="0"/>
    <xf numFmtId="0" fontId="9" fillId="4" borderId="7" applyNumberFormat="0" applyAlignment="0" applyProtection="0"/>
    <xf numFmtId="0" fontId="17" fillId="7" borderId="4" applyNumberFormat="0" applyAlignment="0" applyProtection="0"/>
    <xf numFmtId="0" fontId="25" fillId="0" borderId="0" applyNumberFormat="0" applyFill="0" applyBorder="0" applyAlignment="0" applyProtection="0"/>
    <xf numFmtId="0" fontId="7" fillId="3" borderId="8" applyNumberFormat="0" applyFont="0" applyAlignment="0" applyProtection="0"/>
  </cellStyleXfs>
  <cellXfs count="36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9" xfId="0" applyNumberFormat="1" applyFont="1" applyFill="1" applyBorder="1" applyAlignment="1">
      <alignment horizontal="center" vertical="center" wrapText="1"/>
    </xf>
    <xf numFmtId="1" fontId="1" fillId="4" borderId="9" xfId="0" applyNumberFormat="1" applyFont="1" applyFill="1" applyBorder="1" applyAlignment="1">
      <alignment horizontal="center" vertical="center" wrapText="1"/>
    </xf>
    <xf numFmtId="1" fontId="0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" fontId="1" fillId="4" borderId="9" xfId="0" applyNumberFormat="1" applyFont="1" applyFill="1" applyBorder="1" applyAlignment="1">
      <alignment horizontal="center" vertical="center" wrapText="1"/>
    </xf>
    <xf numFmtId="49" fontId="1" fillId="4" borderId="9" xfId="0" applyNumberFormat="1" applyFont="1" applyFill="1" applyBorder="1" applyAlignment="1">
      <alignment horizontal="center" vertical="center" wrapText="1"/>
    </xf>
    <xf numFmtId="49" fontId="1" fillId="4" borderId="9" xfId="0" applyNumberFormat="1" applyFont="1" applyFill="1" applyBorder="1" applyAlignment="1">
      <alignment horizontal="center" vertical="center" wrapText="1"/>
    </xf>
    <xf numFmtId="1" fontId="6" fillId="4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6" fillId="4" borderId="10" xfId="0" applyNumberFormat="1" applyFont="1" applyFill="1" applyBorder="1" applyAlignment="1">
      <alignment horizontal="center" vertical="center" wrapText="1"/>
    </xf>
    <xf numFmtId="49" fontId="1" fillId="4" borderId="10" xfId="0" applyNumberFormat="1" applyFont="1" applyFill="1" applyBorder="1" applyAlignment="1">
      <alignment horizontal="center" vertical="center" wrapText="1"/>
    </xf>
    <xf numFmtId="49" fontId="6" fillId="4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0" fillId="0" borderId="9" xfId="0" applyFont="1" applyBorder="1" applyAlignment="1" quotePrefix="1">
      <alignment horizontal="center" vertical="center" wrapText="1"/>
    </xf>
    <xf numFmtId="11" fontId="1" fillId="0" borderId="9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4" xfId="40"/>
    <cellStyle name="常规 2 16" xfId="41"/>
    <cellStyle name="常规 3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tabSelected="1" zoomScaleSheetLayoutView="100" workbookViewId="0" topLeftCell="A1">
      <selection activeCell="L47" sqref="L47"/>
    </sheetView>
  </sheetViews>
  <sheetFormatPr defaultColWidth="9.00390625" defaultRowHeight="14.25"/>
  <cols>
    <col min="1" max="1" width="4.00390625" style="1" customWidth="1"/>
    <col min="2" max="2" width="18.375" style="1" customWidth="1"/>
    <col min="3" max="3" width="8.625" style="1" customWidth="1"/>
    <col min="4" max="4" width="11.25390625" style="1" customWidth="1"/>
    <col min="5" max="5" width="4.875" style="1" customWidth="1"/>
    <col min="6" max="6" width="11.625" style="1" customWidth="1"/>
    <col min="7" max="7" width="9.00390625" style="2" customWidth="1"/>
    <col min="8" max="8" width="24.375" style="2" customWidth="1"/>
    <col min="9" max="9" width="36.25390625" style="1" customWidth="1"/>
  </cols>
  <sheetData>
    <row r="1" spans="1:9" ht="43.5" customHeight="1">
      <c r="A1" s="26" t="s">
        <v>0</v>
      </c>
      <c r="B1" s="26"/>
      <c r="C1" s="27"/>
      <c r="D1" s="27"/>
      <c r="E1" s="26"/>
      <c r="F1" s="26"/>
      <c r="G1" s="28"/>
      <c r="H1" s="29"/>
      <c r="I1" s="26"/>
    </row>
    <row r="2" spans="1:9" ht="33" customHeight="1">
      <c r="A2" s="30" t="s">
        <v>1</v>
      </c>
      <c r="B2" s="30" t="s">
        <v>2</v>
      </c>
      <c r="C2" s="30" t="s">
        <v>3</v>
      </c>
      <c r="D2" s="30" t="s">
        <v>4</v>
      </c>
      <c r="E2" s="30" t="s">
        <v>5</v>
      </c>
      <c r="F2" s="32" t="s">
        <v>6</v>
      </c>
      <c r="G2" s="34" t="s">
        <v>7</v>
      </c>
      <c r="H2" s="34" t="s">
        <v>8</v>
      </c>
      <c r="I2" s="30" t="s">
        <v>9</v>
      </c>
    </row>
    <row r="3" spans="1:9" ht="19.5" customHeight="1">
      <c r="A3" s="31"/>
      <c r="B3" s="31"/>
      <c r="C3" s="31"/>
      <c r="D3" s="31"/>
      <c r="E3" s="31"/>
      <c r="F3" s="33"/>
      <c r="G3" s="35"/>
      <c r="H3" s="35"/>
      <c r="I3" s="31"/>
    </row>
    <row r="4" spans="1:9" ht="14.25">
      <c r="A4" s="5">
        <v>1</v>
      </c>
      <c r="B4" s="13">
        <f>COUNT(#REF!)+201502010203001</f>
        <v>201502010203001</v>
      </c>
      <c r="C4" s="5" t="s">
        <v>10</v>
      </c>
      <c r="D4" s="3" t="s">
        <v>11</v>
      </c>
      <c r="E4" s="3">
        <v>2</v>
      </c>
      <c r="F4" s="5">
        <v>2015.1</v>
      </c>
      <c r="G4" s="4" t="s">
        <v>12</v>
      </c>
      <c r="H4" s="4" t="s">
        <v>104</v>
      </c>
      <c r="I4" s="5" t="s">
        <v>13</v>
      </c>
    </row>
    <row r="5" spans="1:9" ht="14.25">
      <c r="A5" s="5">
        <v>2</v>
      </c>
      <c r="B5" s="13">
        <f>COUNT(B$4:B4)+201502010203001</f>
        <v>201502010203002</v>
      </c>
      <c r="C5" s="5" t="s">
        <v>10</v>
      </c>
      <c r="D5" s="3" t="s">
        <v>14</v>
      </c>
      <c r="E5" s="3">
        <v>1</v>
      </c>
      <c r="F5" s="5">
        <v>2015.1</v>
      </c>
      <c r="G5" s="4" t="s">
        <v>15</v>
      </c>
      <c r="H5" s="4" t="s">
        <v>126</v>
      </c>
      <c r="I5" s="5" t="s">
        <v>13</v>
      </c>
    </row>
    <row r="6" spans="1:9" ht="14.25">
      <c r="A6" s="5">
        <v>3</v>
      </c>
      <c r="B6" s="13">
        <f>COUNT(B$4:B5)+201502010203001</f>
        <v>201502010203003</v>
      </c>
      <c r="C6" s="5" t="s">
        <v>10</v>
      </c>
      <c r="D6" s="3" t="s">
        <v>14</v>
      </c>
      <c r="E6" s="3">
        <v>1</v>
      </c>
      <c r="F6" s="5">
        <v>2015.1</v>
      </c>
      <c r="G6" s="4" t="s">
        <v>16</v>
      </c>
      <c r="H6" s="4" t="s">
        <v>105</v>
      </c>
      <c r="I6" s="5" t="s">
        <v>13</v>
      </c>
    </row>
    <row r="7" spans="1:9" ht="14.25">
      <c r="A7" s="5">
        <v>4</v>
      </c>
      <c r="B7" s="13">
        <f>COUNT(B6:B$97)+201502010204093</f>
        <v>201502010204113</v>
      </c>
      <c r="C7" s="5" t="s">
        <v>17</v>
      </c>
      <c r="D7" s="5" t="s">
        <v>18</v>
      </c>
      <c r="E7" s="5">
        <v>1</v>
      </c>
      <c r="F7" s="5">
        <v>2015.1</v>
      </c>
      <c r="G7" s="4" t="s">
        <v>19</v>
      </c>
      <c r="H7" s="4" t="s">
        <v>120</v>
      </c>
      <c r="I7" s="5" t="s">
        <v>13</v>
      </c>
    </row>
    <row r="8" spans="1:9" ht="14.25">
      <c r="A8" s="5">
        <v>5</v>
      </c>
      <c r="B8" s="13">
        <f>COUNT(A7:A$97)+201502010204093</f>
        <v>201502010204135</v>
      </c>
      <c r="C8" s="5" t="s">
        <v>17</v>
      </c>
      <c r="D8" s="5" t="s">
        <v>20</v>
      </c>
      <c r="E8" s="5">
        <v>3</v>
      </c>
      <c r="F8" s="5">
        <v>2015.1</v>
      </c>
      <c r="G8" s="4" t="s">
        <v>21</v>
      </c>
      <c r="H8" s="4" t="s">
        <v>106</v>
      </c>
      <c r="I8" s="5" t="s">
        <v>13</v>
      </c>
    </row>
    <row r="9" spans="1:9" ht="14.25">
      <c r="A9" s="5">
        <v>6</v>
      </c>
      <c r="B9" s="13">
        <f>COUNT(B8:B$295)+201502010208188</f>
        <v>201502010208195</v>
      </c>
      <c r="C9" s="3" t="s">
        <v>22</v>
      </c>
      <c r="D9" s="3" t="s">
        <v>23</v>
      </c>
      <c r="E9" s="5">
        <v>1</v>
      </c>
      <c r="F9" s="5">
        <v>2015.1</v>
      </c>
      <c r="G9" s="4" t="s">
        <v>24</v>
      </c>
      <c r="H9" s="4" t="s">
        <v>107</v>
      </c>
      <c r="I9" s="5" t="s">
        <v>13</v>
      </c>
    </row>
    <row r="10" spans="1:9" ht="14.25">
      <c r="A10" s="5">
        <v>7</v>
      </c>
      <c r="B10" s="13">
        <f>COUNT(B9:B$296)+201502010208188</f>
        <v>201502010208247</v>
      </c>
      <c r="C10" s="6" t="s">
        <v>22</v>
      </c>
      <c r="D10" s="7" t="s">
        <v>25</v>
      </c>
      <c r="E10" s="5">
        <v>1</v>
      </c>
      <c r="F10" s="5">
        <v>2015.1</v>
      </c>
      <c r="G10" s="4" t="s">
        <v>26</v>
      </c>
      <c r="H10" s="4" t="s">
        <v>127</v>
      </c>
      <c r="I10" s="5" t="s">
        <v>13</v>
      </c>
    </row>
    <row r="11" spans="1:9" ht="14.25">
      <c r="A11" s="5">
        <v>8</v>
      </c>
      <c r="B11" s="13">
        <f>COUNT(B10:B$296)+201502010208188</f>
        <v>201502010208259</v>
      </c>
      <c r="C11" s="6" t="s">
        <v>22</v>
      </c>
      <c r="D11" s="7" t="s">
        <v>25</v>
      </c>
      <c r="E11" s="5">
        <v>1</v>
      </c>
      <c r="F11" s="5">
        <v>2015.1</v>
      </c>
      <c r="G11" s="4" t="s">
        <v>27</v>
      </c>
      <c r="H11" s="4" t="s">
        <v>108</v>
      </c>
      <c r="I11" s="5" t="s">
        <v>13</v>
      </c>
    </row>
    <row r="12" spans="1:9" ht="14.25">
      <c r="A12" s="5">
        <v>9</v>
      </c>
      <c r="B12" s="13">
        <f>COUNT(B11:B$296)+201502010208188</f>
        <v>201502010208305</v>
      </c>
      <c r="C12" s="6" t="s">
        <v>22</v>
      </c>
      <c r="D12" s="7" t="s">
        <v>28</v>
      </c>
      <c r="E12" s="5">
        <v>3</v>
      </c>
      <c r="F12" s="5">
        <v>2015.1</v>
      </c>
      <c r="G12" s="4" t="s">
        <v>29</v>
      </c>
      <c r="H12" s="4" t="s">
        <v>109</v>
      </c>
      <c r="I12" s="5" t="s">
        <v>13</v>
      </c>
    </row>
    <row r="13" spans="1:9" ht="14.25">
      <c r="A13" s="5">
        <v>10</v>
      </c>
      <c r="B13" s="13">
        <f>COUNT(B12:B$534)+201502010209321</f>
        <v>201502010209342</v>
      </c>
      <c r="C13" s="6" t="s">
        <v>30</v>
      </c>
      <c r="D13" s="7" t="s">
        <v>31</v>
      </c>
      <c r="E13" s="8">
        <v>1</v>
      </c>
      <c r="F13" s="5">
        <v>2015.1</v>
      </c>
      <c r="G13" s="4" t="s">
        <v>32</v>
      </c>
      <c r="H13" s="4" t="s">
        <v>128</v>
      </c>
      <c r="I13" s="5" t="s">
        <v>13</v>
      </c>
    </row>
    <row r="14" spans="1:9" ht="14.25">
      <c r="A14" s="5">
        <v>11</v>
      </c>
      <c r="B14" s="13">
        <f>COUNT(B13:B$584)+201502010206348</f>
        <v>201502010206348</v>
      </c>
      <c r="C14" s="6" t="s">
        <v>33</v>
      </c>
      <c r="D14" s="7" t="s">
        <v>30</v>
      </c>
      <c r="E14" s="5">
        <v>1</v>
      </c>
      <c r="F14" s="5">
        <v>2015.1</v>
      </c>
      <c r="G14" s="4" t="s">
        <v>34</v>
      </c>
      <c r="H14" s="4" t="s">
        <v>101</v>
      </c>
      <c r="I14" s="5" t="s">
        <v>13</v>
      </c>
    </row>
    <row r="15" spans="1:9" ht="14.25">
      <c r="A15" s="5">
        <v>12</v>
      </c>
      <c r="B15" s="13">
        <f>COUNT(B14:B$584)+201502010206348</f>
        <v>201502010206349</v>
      </c>
      <c r="C15" s="6" t="s">
        <v>33</v>
      </c>
      <c r="D15" s="7" t="s">
        <v>30</v>
      </c>
      <c r="E15" s="8">
        <v>2</v>
      </c>
      <c r="F15" s="5">
        <v>2015.1</v>
      </c>
      <c r="G15" s="4" t="s">
        <v>35</v>
      </c>
      <c r="H15" s="4" t="s">
        <v>129</v>
      </c>
      <c r="I15" s="5" t="s">
        <v>13</v>
      </c>
    </row>
    <row r="16" spans="1:9" ht="14.25">
      <c r="A16" s="5">
        <v>13</v>
      </c>
      <c r="B16" s="13">
        <f>COUNT(B15:B$585)+201502010206348</f>
        <v>201502010206351</v>
      </c>
      <c r="C16" s="6" t="s">
        <v>33</v>
      </c>
      <c r="D16" s="7" t="s">
        <v>30</v>
      </c>
      <c r="E16" s="8">
        <v>3</v>
      </c>
      <c r="F16" s="5">
        <v>2015.1</v>
      </c>
      <c r="G16" s="4" t="s">
        <v>36</v>
      </c>
      <c r="H16" s="4" t="s">
        <v>138</v>
      </c>
      <c r="I16" s="5" t="s">
        <v>13</v>
      </c>
    </row>
    <row r="17" spans="1:9" ht="14.25">
      <c r="A17" s="5">
        <v>14</v>
      </c>
      <c r="B17" s="13">
        <f>COUNT(B16:B$587)+201502010206348</f>
        <v>201502010206360</v>
      </c>
      <c r="C17" s="6" t="s">
        <v>33</v>
      </c>
      <c r="D17" s="7" t="s">
        <v>30</v>
      </c>
      <c r="E17" s="8">
        <v>1</v>
      </c>
      <c r="F17" s="5">
        <v>2015.1</v>
      </c>
      <c r="G17" s="4" t="s">
        <v>37</v>
      </c>
      <c r="H17" s="4" t="s">
        <v>102</v>
      </c>
      <c r="I17" s="5" t="s">
        <v>13</v>
      </c>
    </row>
    <row r="18" spans="1:9" ht="14.25">
      <c r="A18" s="5">
        <v>15</v>
      </c>
      <c r="B18" s="13">
        <f>COUNT(B17:B$587)+201502010206348</f>
        <v>201502010206361</v>
      </c>
      <c r="C18" s="6" t="s">
        <v>33</v>
      </c>
      <c r="D18" s="7" t="s">
        <v>30</v>
      </c>
      <c r="E18" s="8">
        <v>3</v>
      </c>
      <c r="F18" s="5">
        <v>2015.1</v>
      </c>
      <c r="G18" s="4" t="s">
        <v>38</v>
      </c>
      <c r="H18" s="4" t="s">
        <v>139</v>
      </c>
      <c r="I18" s="5" t="s">
        <v>13</v>
      </c>
    </row>
    <row r="19" spans="1:9" ht="14.25">
      <c r="A19" s="5">
        <v>16</v>
      </c>
      <c r="B19" s="13">
        <f>COUNT(B18:B$589)+201502010206348</f>
        <v>201502010206369</v>
      </c>
      <c r="C19" s="6" t="s">
        <v>33</v>
      </c>
      <c r="D19" s="7" t="s">
        <v>39</v>
      </c>
      <c r="E19" s="8">
        <v>1</v>
      </c>
      <c r="F19" s="5">
        <v>2015.1</v>
      </c>
      <c r="G19" s="4" t="s">
        <v>40</v>
      </c>
      <c r="H19" s="4" t="s">
        <v>110</v>
      </c>
      <c r="I19" s="5" t="s">
        <v>13</v>
      </c>
    </row>
    <row r="20" spans="1:9" ht="14.25">
      <c r="A20" s="5">
        <v>17</v>
      </c>
      <c r="B20" s="13">
        <f>COUNT(B19:B$589)+201502010206348</f>
        <v>201502010206374</v>
      </c>
      <c r="C20" s="6" t="s">
        <v>33</v>
      </c>
      <c r="D20" s="7" t="s">
        <v>39</v>
      </c>
      <c r="E20" s="8">
        <v>3</v>
      </c>
      <c r="F20" s="5">
        <v>2015.1</v>
      </c>
      <c r="G20" s="4" t="s">
        <v>41</v>
      </c>
      <c r="H20" s="4" t="s">
        <v>140</v>
      </c>
      <c r="I20" s="5" t="s">
        <v>13</v>
      </c>
    </row>
    <row r="21" spans="1:9" ht="14.25">
      <c r="A21" s="5">
        <v>18</v>
      </c>
      <c r="B21" s="13">
        <f>COUNT(B20:B$591)+201502010206348</f>
        <v>201502010206375</v>
      </c>
      <c r="C21" s="6" t="s">
        <v>33</v>
      </c>
      <c r="D21" s="7" t="s">
        <v>39</v>
      </c>
      <c r="E21" s="8">
        <v>1</v>
      </c>
      <c r="F21" s="5">
        <v>2015.1</v>
      </c>
      <c r="G21" s="4" t="s">
        <v>42</v>
      </c>
      <c r="H21" s="4" t="s">
        <v>103</v>
      </c>
      <c r="I21" s="5" t="s">
        <v>13</v>
      </c>
    </row>
    <row r="22" spans="1:9" ht="14.25">
      <c r="A22" s="5">
        <v>19</v>
      </c>
      <c r="B22" s="13">
        <f>COUNT(B21:B$591)+201502010206348</f>
        <v>201502010206387</v>
      </c>
      <c r="C22" s="6" t="s">
        <v>33</v>
      </c>
      <c r="D22" s="7" t="s">
        <v>43</v>
      </c>
      <c r="E22" s="8">
        <v>3</v>
      </c>
      <c r="F22" s="5">
        <v>2015.1</v>
      </c>
      <c r="G22" s="14" t="s">
        <v>44</v>
      </c>
      <c r="H22" s="14" t="s">
        <v>141</v>
      </c>
      <c r="I22" s="5" t="s">
        <v>13</v>
      </c>
    </row>
    <row r="23" spans="1:9" ht="14.25">
      <c r="A23" s="5">
        <v>20</v>
      </c>
      <c r="B23" s="13">
        <f>COUNT(B22:B$593)+201502010206348</f>
        <v>201502010206390</v>
      </c>
      <c r="C23" s="6" t="s">
        <v>33</v>
      </c>
      <c r="D23" s="7" t="s">
        <v>43</v>
      </c>
      <c r="E23" s="8">
        <v>1</v>
      </c>
      <c r="F23" s="5">
        <v>2015.1</v>
      </c>
      <c r="G23" s="14" t="s">
        <v>45</v>
      </c>
      <c r="H23" s="4" t="s">
        <v>130</v>
      </c>
      <c r="I23" s="5" t="s">
        <v>13</v>
      </c>
    </row>
    <row r="24" spans="1:9" ht="14.25">
      <c r="A24" s="5">
        <v>21</v>
      </c>
      <c r="B24" s="13">
        <f>COUNT(B23:B$593)+201502010206348</f>
        <v>201502010206391</v>
      </c>
      <c r="C24" s="6" t="s">
        <v>33</v>
      </c>
      <c r="D24" s="7" t="s">
        <v>43</v>
      </c>
      <c r="E24" s="8">
        <v>3</v>
      </c>
      <c r="F24" s="5">
        <v>2015.1</v>
      </c>
      <c r="G24" s="4" t="s">
        <v>46</v>
      </c>
      <c r="H24" s="4" t="s">
        <v>142</v>
      </c>
      <c r="I24" s="5" t="s">
        <v>13</v>
      </c>
    </row>
    <row r="25" spans="1:9" ht="14.25">
      <c r="A25" s="5">
        <v>22</v>
      </c>
      <c r="B25" s="13">
        <f>COUNT(B24:B$595)+201502010206348</f>
        <v>201502010206409</v>
      </c>
      <c r="C25" s="6" t="s">
        <v>33</v>
      </c>
      <c r="D25" s="7" t="s">
        <v>47</v>
      </c>
      <c r="E25" s="5">
        <v>1</v>
      </c>
      <c r="F25" s="5">
        <v>2015.1</v>
      </c>
      <c r="G25" s="4" t="s">
        <v>48</v>
      </c>
      <c r="H25" s="4" t="s">
        <v>143</v>
      </c>
      <c r="I25" s="5" t="s">
        <v>13</v>
      </c>
    </row>
    <row r="26" spans="1:9" ht="14.25">
      <c r="A26" s="5">
        <v>23</v>
      </c>
      <c r="B26" s="13">
        <f>COUNT(B25:B$595)+201502010206348</f>
        <v>201502010206412</v>
      </c>
      <c r="C26" s="6" t="s">
        <v>33</v>
      </c>
      <c r="D26" s="7" t="s">
        <v>47</v>
      </c>
      <c r="E26" s="8">
        <v>3</v>
      </c>
      <c r="F26" s="5">
        <v>2015.1</v>
      </c>
      <c r="G26" s="14" t="s">
        <v>49</v>
      </c>
      <c r="H26" s="14" t="s">
        <v>144</v>
      </c>
      <c r="I26" s="5" t="s">
        <v>13</v>
      </c>
    </row>
    <row r="27" spans="1:9" ht="14.25">
      <c r="A27" s="5">
        <v>24</v>
      </c>
      <c r="B27" s="13">
        <f>COUNT(B26:B$597)+201502010206348</f>
        <v>201502010206420</v>
      </c>
      <c r="C27" s="6" t="s">
        <v>33</v>
      </c>
      <c r="D27" s="7" t="s">
        <v>47</v>
      </c>
      <c r="E27" s="8">
        <v>2</v>
      </c>
      <c r="F27" s="5">
        <v>2015.1</v>
      </c>
      <c r="G27" s="4" t="s">
        <v>50</v>
      </c>
      <c r="H27" s="4" t="s">
        <v>131</v>
      </c>
      <c r="I27" s="5" t="s">
        <v>13</v>
      </c>
    </row>
    <row r="28" spans="1:9" ht="10.5" customHeight="1">
      <c r="A28" s="5">
        <v>25</v>
      </c>
      <c r="B28" s="13">
        <f>COUNT(B27:B$599)+201502010206348</f>
        <v>201502010206422</v>
      </c>
      <c r="C28" s="6" t="s">
        <v>33</v>
      </c>
      <c r="D28" s="7" t="s">
        <v>47</v>
      </c>
      <c r="E28" s="8">
        <v>1</v>
      </c>
      <c r="F28" s="5">
        <v>2015.1</v>
      </c>
      <c r="G28" s="4" t="s">
        <v>51</v>
      </c>
      <c r="H28" s="4" t="s">
        <v>132</v>
      </c>
      <c r="I28" s="5" t="s">
        <v>13</v>
      </c>
    </row>
    <row r="29" spans="1:9" ht="14.25">
      <c r="A29" s="5">
        <v>26</v>
      </c>
      <c r="B29" s="13">
        <f>COUNT(B28:B$599)+201502010206348</f>
        <v>201502010206437</v>
      </c>
      <c r="C29" s="6" t="s">
        <v>33</v>
      </c>
      <c r="D29" s="7" t="s">
        <v>52</v>
      </c>
      <c r="E29" s="8">
        <v>1</v>
      </c>
      <c r="F29" s="5">
        <v>2015.1</v>
      </c>
      <c r="G29" s="4" t="s">
        <v>53</v>
      </c>
      <c r="H29" s="4" t="s">
        <v>111</v>
      </c>
      <c r="I29" s="5" t="s">
        <v>13</v>
      </c>
    </row>
    <row r="30" spans="1:9" ht="14.25">
      <c r="A30" s="5">
        <v>27</v>
      </c>
      <c r="B30" s="13">
        <f>COUNT(B29:B$599)+201502010206348</f>
        <v>201502010206443</v>
      </c>
      <c r="C30" s="6" t="s">
        <v>33</v>
      </c>
      <c r="D30" s="7" t="s">
        <v>52</v>
      </c>
      <c r="E30" s="8">
        <v>1</v>
      </c>
      <c r="F30" s="5">
        <v>2015.1</v>
      </c>
      <c r="G30" s="4" t="s">
        <v>54</v>
      </c>
      <c r="H30" s="4" t="s">
        <v>133</v>
      </c>
      <c r="I30" s="5" t="s">
        <v>13</v>
      </c>
    </row>
    <row r="31" spans="1:9" ht="14.25">
      <c r="A31" s="5">
        <v>28</v>
      </c>
      <c r="B31" s="13">
        <f>COUNT(B30:B$599)+201502010206348</f>
        <v>201502010206445</v>
      </c>
      <c r="C31" s="6" t="s">
        <v>33</v>
      </c>
      <c r="D31" s="7" t="s">
        <v>52</v>
      </c>
      <c r="E31" s="8">
        <v>1</v>
      </c>
      <c r="F31" s="5">
        <v>2015.1</v>
      </c>
      <c r="G31" s="4" t="s">
        <v>55</v>
      </c>
      <c r="H31" s="4" t="s">
        <v>121</v>
      </c>
      <c r="I31" s="5" t="s">
        <v>13</v>
      </c>
    </row>
    <row r="32" spans="1:9" ht="14.25">
      <c r="A32" s="5">
        <v>29</v>
      </c>
      <c r="B32" s="13">
        <f>COUNT(B31:B$599)+201502010206348</f>
        <v>201502010206449</v>
      </c>
      <c r="C32" s="6" t="s">
        <v>33</v>
      </c>
      <c r="D32" s="7" t="s">
        <v>52</v>
      </c>
      <c r="E32" s="8">
        <v>3</v>
      </c>
      <c r="F32" s="5">
        <v>2015.1</v>
      </c>
      <c r="G32" s="4" t="s">
        <v>56</v>
      </c>
      <c r="H32" s="4" t="s">
        <v>112</v>
      </c>
      <c r="I32" s="5" t="s">
        <v>13</v>
      </c>
    </row>
    <row r="33" spans="1:9" ht="14.25">
      <c r="A33" s="5">
        <v>30</v>
      </c>
      <c r="B33" s="13">
        <f>COUNT(B32:B$801)+201502010205463</f>
        <v>201502010205468</v>
      </c>
      <c r="C33" s="6" t="s">
        <v>57</v>
      </c>
      <c r="D33" s="7" t="s">
        <v>58</v>
      </c>
      <c r="E33" s="8">
        <v>3</v>
      </c>
      <c r="F33" s="5">
        <v>2015.1</v>
      </c>
      <c r="G33" s="4" t="s">
        <v>59</v>
      </c>
      <c r="H33" s="4" t="s">
        <v>113</v>
      </c>
      <c r="I33" s="5" t="s">
        <v>13</v>
      </c>
    </row>
    <row r="34" spans="1:9" ht="14.25">
      <c r="A34" s="5">
        <v>31</v>
      </c>
      <c r="B34" s="13">
        <f>COUNT(B33:B$803)+201502010205463</f>
        <v>201502010205471</v>
      </c>
      <c r="C34" s="6" t="s">
        <v>57</v>
      </c>
      <c r="D34" s="7" t="s">
        <v>58</v>
      </c>
      <c r="E34" s="5">
        <v>1</v>
      </c>
      <c r="F34" s="5">
        <v>2015.1</v>
      </c>
      <c r="G34" s="4" t="s">
        <v>60</v>
      </c>
      <c r="H34" s="4" t="s">
        <v>122</v>
      </c>
      <c r="I34" s="5" t="s">
        <v>13</v>
      </c>
    </row>
    <row r="35" spans="1:9" ht="14.25">
      <c r="A35" s="5">
        <v>32</v>
      </c>
      <c r="B35" s="13">
        <f>COUNT(B34:B$803)+201502010205463</f>
        <v>201502010205475</v>
      </c>
      <c r="C35" s="6" t="s">
        <v>57</v>
      </c>
      <c r="D35" s="7" t="s">
        <v>58</v>
      </c>
      <c r="E35" s="8">
        <v>1</v>
      </c>
      <c r="F35" s="5">
        <v>2015.1</v>
      </c>
      <c r="G35" s="4" t="s">
        <v>61</v>
      </c>
      <c r="H35" s="4" t="s">
        <v>134</v>
      </c>
      <c r="I35" s="5" t="s">
        <v>13</v>
      </c>
    </row>
    <row r="36" spans="1:9" ht="14.25">
      <c r="A36" s="5">
        <v>33</v>
      </c>
      <c r="B36" s="13">
        <f>COUNT(B35:B$803)+201502010205463</f>
        <v>201502010205480</v>
      </c>
      <c r="C36" s="6" t="s">
        <v>57</v>
      </c>
      <c r="D36" s="7" t="s">
        <v>62</v>
      </c>
      <c r="E36" s="8">
        <v>1</v>
      </c>
      <c r="F36" s="5">
        <v>2015.1</v>
      </c>
      <c r="G36" s="4" t="s">
        <v>63</v>
      </c>
      <c r="H36" s="4" t="s">
        <v>114</v>
      </c>
      <c r="I36" s="5" t="s">
        <v>13</v>
      </c>
    </row>
    <row r="37" spans="1:9" ht="14.25">
      <c r="A37" s="5">
        <v>34</v>
      </c>
      <c r="B37" s="13">
        <f>COUNT(B36:B$803)+201502010205463</f>
        <v>201502010205489</v>
      </c>
      <c r="C37" s="6" t="s">
        <v>57</v>
      </c>
      <c r="D37" s="7" t="s">
        <v>64</v>
      </c>
      <c r="E37" s="8">
        <v>3</v>
      </c>
      <c r="F37" s="5">
        <v>2015.1</v>
      </c>
      <c r="G37" s="4" t="s">
        <v>65</v>
      </c>
      <c r="H37" s="4" t="s">
        <v>135</v>
      </c>
      <c r="I37" s="5" t="s">
        <v>13</v>
      </c>
    </row>
    <row r="38" spans="1:9" ht="14.25">
      <c r="A38" s="5">
        <v>35</v>
      </c>
      <c r="B38" s="13">
        <f>COUNT(B37:B$805)+201502010205463</f>
        <v>201502010205491</v>
      </c>
      <c r="C38" s="6" t="s">
        <v>57</v>
      </c>
      <c r="D38" s="7" t="s">
        <v>64</v>
      </c>
      <c r="E38" s="8">
        <v>2</v>
      </c>
      <c r="F38" s="5">
        <v>2015.1</v>
      </c>
      <c r="G38" s="4" t="s">
        <v>66</v>
      </c>
      <c r="H38" s="4" t="s">
        <v>136</v>
      </c>
      <c r="I38" s="5" t="s">
        <v>13</v>
      </c>
    </row>
    <row r="39" spans="1:9" ht="14.25">
      <c r="A39" s="5">
        <v>36</v>
      </c>
      <c r="B39" s="13">
        <f>COUNT(B38:B$903)+201502010207522</f>
        <v>201502010207525</v>
      </c>
      <c r="C39" s="6" t="s">
        <v>67</v>
      </c>
      <c r="D39" s="7" t="s">
        <v>68</v>
      </c>
      <c r="E39" s="5">
        <v>1</v>
      </c>
      <c r="F39" s="5">
        <v>2015.1</v>
      </c>
      <c r="G39" s="4" t="s">
        <v>69</v>
      </c>
      <c r="H39" s="4" t="s">
        <v>115</v>
      </c>
      <c r="I39" s="5" t="s">
        <v>13</v>
      </c>
    </row>
    <row r="40" spans="1:9" ht="14.25">
      <c r="A40" s="5">
        <v>37</v>
      </c>
      <c r="B40" s="13">
        <f>COUNT(B39:B$903)+201502010207522</f>
        <v>201502010207527</v>
      </c>
      <c r="C40" s="6" t="s">
        <v>67</v>
      </c>
      <c r="D40" s="7" t="s">
        <v>68</v>
      </c>
      <c r="E40" s="7">
        <v>2</v>
      </c>
      <c r="F40" s="5">
        <v>2015.1</v>
      </c>
      <c r="G40" s="4" t="s">
        <v>26</v>
      </c>
      <c r="H40" s="4" t="s">
        <v>116</v>
      </c>
      <c r="I40" s="5" t="s">
        <v>13</v>
      </c>
    </row>
    <row r="41" spans="1:9" ht="14.25">
      <c r="A41" s="5">
        <v>38</v>
      </c>
      <c r="B41" s="13">
        <f>COUNT(B40:B$904)+201502010207522</f>
        <v>201502010207539</v>
      </c>
      <c r="C41" s="6" t="s">
        <v>67</v>
      </c>
      <c r="D41" s="7" t="s">
        <v>68</v>
      </c>
      <c r="E41" s="8">
        <v>1</v>
      </c>
      <c r="F41" s="5">
        <v>2015.1</v>
      </c>
      <c r="G41" s="4" t="s">
        <v>70</v>
      </c>
      <c r="H41" s="4" t="s">
        <v>137</v>
      </c>
      <c r="I41" s="5" t="s">
        <v>13</v>
      </c>
    </row>
    <row r="42" spans="1:9" ht="14.25">
      <c r="A42" s="5">
        <v>39</v>
      </c>
      <c r="B42" s="13">
        <f>COUNT(B41:B$904)+201502010207522</f>
        <v>201502010207564</v>
      </c>
      <c r="C42" s="6" t="s">
        <v>67</v>
      </c>
      <c r="D42" s="7" t="s">
        <v>71</v>
      </c>
      <c r="E42" s="8">
        <v>3</v>
      </c>
      <c r="F42" s="5">
        <v>2015.1</v>
      </c>
      <c r="G42" s="4" t="s">
        <v>72</v>
      </c>
      <c r="H42" s="4" t="s">
        <v>123</v>
      </c>
      <c r="I42" s="5" t="s">
        <v>13</v>
      </c>
    </row>
    <row r="43" spans="1:9" ht="14.25">
      <c r="A43" s="5">
        <v>40</v>
      </c>
      <c r="B43" s="15" t="s">
        <v>73</v>
      </c>
      <c r="C43" s="6" t="s">
        <v>67</v>
      </c>
      <c r="D43" s="7" t="s">
        <v>71</v>
      </c>
      <c r="E43" s="8">
        <v>3</v>
      </c>
      <c r="F43" s="5">
        <v>2015.1</v>
      </c>
      <c r="G43" s="4" t="s">
        <v>74</v>
      </c>
      <c r="H43" s="4" t="s">
        <v>124</v>
      </c>
      <c r="I43" s="5" t="s">
        <v>13</v>
      </c>
    </row>
    <row r="44" spans="1:9" ht="14.25">
      <c r="A44" s="5">
        <v>41</v>
      </c>
      <c r="B44" s="13">
        <f>COUNT(B43:B$906)+201502010207522</f>
        <v>201502010207592</v>
      </c>
      <c r="C44" s="6" t="s">
        <v>67</v>
      </c>
      <c r="D44" s="7" t="s">
        <v>75</v>
      </c>
      <c r="E44" s="8">
        <v>1</v>
      </c>
      <c r="F44" s="5">
        <v>2015.1</v>
      </c>
      <c r="G44" s="4" t="s">
        <v>76</v>
      </c>
      <c r="H44" s="4" t="s">
        <v>125</v>
      </c>
      <c r="I44" s="5" t="s">
        <v>13</v>
      </c>
    </row>
    <row r="45" spans="1:9" ht="14.25">
      <c r="A45" s="5">
        <v>42</v>
      </c>
      <c r="B45" s="13">
        <f>COUNT(B44:B$906)+201502010207522</f>
        <v>201502010207598</v>
      </c>
      <c r="C45" s="6" t="s">
        <v>67</v>
      </c>
      <c r="D45" s="7" t="s">
        <v>75</v>
      </c>
      <c r="E45" s="8">
        <v>2</v>
      </c>
      <c r="F45" s="5">
        <v>2015.1</v>
      </c>
      <c r="G45" s="4" t="s">
        <v>77</v>
      </c>
      <c r="H45" s="4" t="s">
        <v>117</v>
      </c>
      <c r="I45" s="5" t="s">
        <v>13</v>
      </c>
    </row>
    <row r="46" spans="1:9" ht="14.25">
      <c r="A46" s="5">
        <v>43</v>
      </c>
      <c r="B46" s="13">
        <v>201502010206614</v>
      </c>
      <c r="C46" s="6" t="s">
        <v>33</v>
      </c>
      <c r="D46" s="7" t="s">
        <v>52</v>
      </c>
      <c r="E46" s="8">
        <v>3</v>
      </c>
      <c r="F46" s="5">
        <v>2015.1</v>
      </c>
      <c r="G46" s="4" t="s">
        <v>78</v>
      </c>
      <c r="H46" s="4" t="s">
        <v>118</v>
      </c>
      <c r="I46" s="5" t="s">
        <v>13</v>
      </c>
    </row>
    <row r="47" spans="1:9" ht="21" customHeight="1">
      <c r="A47" s="5">
        <v>44</v>
      </c>
      <c r="B47" s="16">
        <f>COUNT(A46:A$578)+201502010209321</f>
        <v>201502010209324</v>
      </c>
      <c r="C47" s="17" t="s">
        <v>30</v>
      </c>
      <c r="D47" s="18" t="s">
        <v>79</v>
      </c>
      <c r="E47" s="19">
        <v>3</v>
      </c>
      <c r="F47" s="5">
        <v>2015.1</v>
      </c>
      <c r="G47" s="20" t="s">
        <v>80</v>
      </c>
      <c r="H47" s="21" t="s">
        <v>145</v>
      </c>
      <c r="I47" s="5" t="s">
        <v>13</v>
      </c>
    </row>
    <row r="48" spans="1:9" ht="14.25">
      <c r="A48" s="5">
        <v>45</v>
      </c>
      <c r="B48" s="16">
        <f>COUNT(B47:B$924)+201502010207522</f>
        <v>201502010207550</v>
      </c>
      <c r="C48" s="22" t="s">
        <v>81</v>
      </c>
      <c r="D48" s="23" t="s">
        <v>82</v>
      </c>
      <c r="E48" s="19">
        <v>2</v>
      </c>
      <c r="F48" s="5">
        <v>2015.1</v>
      </c>
      <c r="G48" s="20" t="s">
        <v>83</v>
      </c>
      <c r="H48" s="21" t="s">
        <v>119</v>
      </c>
      <c r="I48" s="20" t="s">
        <v>84</v>
      </c>
    </row>
  </sheetData>
  <sheetProtection/>
  <mergeCells count="10">
    <mergeCell ref="A1:I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rintOptions/>
  <pageMargins left="0.75" right="0.75" top="1" bottom="1" header="0.51" footer="0.51"/>
  <pageSetup fitToHeight="1" fitToWidth="1" horizontalDpi="600" verticalDpi="600" orientation="landscape" paperSize="9" scale="8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"/>
  <sheetViews>
    <sheetView zoomScaleSheetLayoutView="100" workbookViewId="0" topLeftCell="A1">
      <selection activeCell="I18" sqref="I18"/>
    </sheetView>
  </sheetViews>
  <sheetFormatPr defaultColWidth="9.00390625" defaultRowHeight="14.25"/>
  <cols>
    <col min="1" max="1" width="4.00390625" style="1" customWidth="1"/>
    <col min="2" max="2" width="18.375" style="1" customWidth="1"/>
    <col min="3" max="3" width="8.625" style="1" customWidth="1"/>
    <col min="4" max="4" width="11.25390625" style="1" customWidth="1"/>
    <col min="5" max="5" width="4.875" style="1" customWidth="1"/>
    <col min="6" max="6" width="11.625" style="1" customWidth="1"/>
    <col min="7" max="7" width="9.00390625" style="2" customWidth="1"/>
    <col min="8" max="8" width="24.375" style="2" customWidth="1"/>
    <col min="9" max="9" width="36.25390625" style="1" customWidth="1"/>
  </cols>
  <sheetData>
    <row r="1" spans="1:9" ht="43.5" customHeight="1">
      <c r="A1" s="26" t="s">
        <v>85</v>
      </c>
      <c r="B1" s="26"/>
      <c r="C1" s="26"/>
      <c r="D1" s="26"/>
      <c r="E1" s="26"/>
      <c r="F1" s="26"/>
      <c r="G1" s="29"/>
      <c r="H1" s="29"/>
      <c r="I1" s="26"/>
    </row>
    <row r="2" spans="1:9" ht="33" customHeight="1">
      <c r="A2" s="30" t="s">
        <v>1</v>
      </c>
      <c r="B2" s="30" t="s">
        <v>2</v>
      </c>
      <c r="C2" s="30" t="s">
        <v>3</v>
      </c>
      <c r="D2" s="30" t="s">
        <v>4</v>
      </c>
      <c r="E2" s="30" t="s">
        <v>5</v>
      </c>
      <c r="F2" s="32" t="s">
        <v>6</v>
      </c>
      <c r="G2" s="34" t="s">
        <v>7</v>
      </c>
      <c r="H2" s="34" t="s">
        <v>8</v>
      </c>
      <c r="I2" s="30" t="s">
        <v>9</v>
      </c>
    </row>
    <row r="3" spans="1:9" ht="19.5" customHeight="1">
      <c r="A3" s="31"/>
      <c r="B3" s="31"/>
      <c r="C3" s="31"/>
      <c r="D3" s="31"/>
      <c r="E3" s="31"/>
      <c r="F3" s="33"/>
      <c r="G3" s="35"/>
      <c r="H3" s="35"/>
      <c r="I3" s="31"/>
    </row>
    <row r="4" spans="1:9" ht="21" customHeight="1">
      <c r="A4" s="5">
        <v>1</v>
      </c>
      <c r="B4" s="24" t="s">
        <v>92</v>
      </c>
      <c r="C4" s="6" t="s">
        <v>86</v>
      </c>
      <c r="D4" s="7"/>
      <c r="E4" s="8">
        <v>3</v>
      </c>
      <c r="F4" s="5">
        <v>2015.1</v>
      </c>
      <c r="G4" s="9" t="s">
        <v>87</v>
      </c>
      <c r="H4" s="4" t="s">
        <v>97</v>
      </c>
      <c r="I4" s="5" t="s">
        <v>13</v>
      </c>
    </row>
    <row r="5" spans="1:9" ht="14.25">
      <c r="A5" s="5">
        <v>2</v>
      </c>
      <c r="B5" s="10" t="s">
        <v>93</v>
      </c>
      <c r="C5" s="5" t="s">
        <v>86</v>
      </c>
      <c r="D5" s="5"/>
      <c r="E5" s="5">
        <v>1</v>
      </c>
      <c r="F5" s="5">
        <v>2015.1</v>
      </c>
      <c r="G5" s="4" t="s">
        <v>88</v>
      </c>
      <c r="H5" s="11" t="s">
        <v>98</v>
      </c>
      <c r="I5" s="5" t="s">
        <v>13</v>
      </c>
    </row>
    <row r="6" spans="1:9" ht="14.25">
      <c r="A6" s="5">
        <v>3</v>
      </c>
      <c r="B6" s="10" t="s">
        <v>94</v>
      </c>
      <c r="C6" s="5" t="s">
        <v>86</v>
      </c>
      <c r="D6" s="5"/>
      <c r="E6" s="5">
        <v>2</v>
      </c>
      <c r="F6" s="5">
        <v>2015.1</v>
      </c>
      <c r="G6" s="12" t="s">
        <v>89</v>
      </c>
      <c r="H6" s="4" t="s">
        <v>95</v>
      </c>
      <c r="I6" s="5" t="s">
        <v>13</v>
      </c>
    </row>
    <row r="7" spans="1:9" ht="14.25">
      <c r="A7" s="5">
        <v>4</v>
      </c>
      <c r="B7" s="10" t="s">
        <v>96</v>
      </c>
      <c r="C7" s="5" t="s">
        <v>86</v>
      </c>
      <c r="D7" s="5"/>
      <c r="E7" s="5">
        <v>1</v>
      </c>
      <c r="F7" s="5">
        <v>2015.1</v>
      </c>
      <c r="G7" s="4" t="s">
        <v>90</v>
      </c>
      <c r="H7" s="25" t="s">
        <v>99</v>
      </c>
      <c r="I7" s="5" t="s">
        <v>13</v>
      </c>
    </row>
    <row r="8" spans="1:9" ht="14.25">
      <c r="A8" s="5">
        <v>5</v>
      </c>
      <c r="B8" s="24" t="s">
        <v>94</v>
      </c>
      <c r="C8" s="5" t="s">
        <v>86</v>
      </c>
      <c r="D8" s="5"/>
      <c r="E8" s="5">
        <v>2</v>
      </c>
      <c r="F8" s="5">
        <v>2015.1</v>
      </c>
      <c r="G8" s="4" t="s">
        <v>91</v>
      </c>
      <c r="H8" s="4" t="s">
        <v>100</v>
      </c>
      <c r="I8" s="5" t="s">
        <v>13</v>
      </c>
    </row>
  </sheetData>
  <sheetProtection/>
  <mergeCells count="10">
    <mergeCell ref="A1:I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rintOptions/>
  <pageMargins left="0.75" right="0.75" top="1" bottom="1" header="0.51" footer="0.51"/>
  <pageSetup fitToHeight="1" fitToWidth="1" horizontalDpi="600" verticalDpi="600" orientation="landscape" paperSize="9" scale="8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dcterms:created xsi:type="dcterms:W3CDTF">2012-06-06T01:30:27Z</dcterms:created>
  <dcterms:modified xsi:type="dcterms:W3CDTF">2018-10-22T02:33:15Z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