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一类" sheetId="4" r:id="rId1"/>
    <sheet name="二类" sheetId="1" r:id="rId2"/>
    <sheet name="四类" sheetId="3" r:id="rId3"/>
  </sheets>
  <calcPr calcId="144525"/>
</workbook>
</file>

<file path=xl/sharedStrings.xml><?xml version="1.0" encoding="utf-8"?>
<sst xmlns="http://schemas.openxmlformats.org/spreadsheetml/2006/main" count="239">
  <si>
    <t>各区退房公示表（一类）</t>
  </si>
  <si>
    <t>序号</t>
  </si>
  <si>
    <t>编号</t>
  </si>
  <si>
    <t>办事处</t>
  </si>
  <si>
    <t>社区</t>
  </si>
  <si>
    <t>同住人口</t>
  </si>
  <si>
    <t>审批批次</t>
  </si>
  <si>
    <t>姓名</t>
  </si>
  <si>
    <t>身份证号码</t>
  </si>
  <si>
    <t>退出原因</t>
  </si>
  <si>
    <t>房源位置</t>
  </si>
  <si>
    <t>备注</t>
  </si>
  <si>
    <t>1410203090168</t>
  </si>
  <si>
    <t>卧龙</t>
  </si>
  <si>
    <t>蔡河湾</t>
  </si>
  <si>
    <t>2017</t>
  </si>
  <si>
    <t>孙玉杰</t>
  </si>
  <si>
    <t>4102041*61011</t>
  </si>
  <si>
    <t>房屋面积超标</t>
  </si>
  <si>
    <t>左岸风景12-1-5-中东</t>
  </si>
  <si>
    <t>放弃房源和保障资格</t>
  </si>
  <si>
    <t>王明杰</t>
  </si>
  <si>
    <t>4129291*70742</t>
  </si>
  <si>
    <t>孙嘉屿</t>
  </si>
  <si>
    <t>4102042*30018</t>
  </si>
  <si>
    <t>各区退房及资格公示表（二类）</t>
  </si>
  <si>
    <t>审批编号</t>
  </si>
  <si>
    <t>家庭成员基本情况</t>
  </si>
  <si>
    <t>实物配租情况</t>
  </si>
  <si>
    <t>房源分配位置</t>
  </si>
  <si>
    <t>201802020103085</t>
  </si>
  <si>
    <t>北书店</t>
  </si>
  <si>
    <t>县街</t>
  </si>
  <si>
    <t>2018-1</t>
  </si>
  <si>
    <t>金铁军</t>
  </si>
  <si>
    <t>4102021*20518</t>
  </si>
  <si>
    <t>鼎宇馨港15-1-11-西2G-3</t>
  </si>
  <si>
    <t>自愿放弃房源，保留资格</t>
  </si>
  <si>
    <t>201802010101003</t>
  </si>
  <si>
    <t>午朝门</t>
  </si>
  <si>
    <t>文昌</t>
  </si>
  <si>
    <t>公交公司</t>
  </si>
  <si>
    <t>3</t>
  </si>
  <si>
    <t>马丽峰</t>
  </si>
  <si>
    <t>4102021*41011</t>
  </si>
  <si>
    <t>海盟新城12-1-14-东1</t>
  </si>
  <si>
    <t>刘冰霞</t>
  </si>
  <si>
    <t>4102021*12028</t>
  </si>
  <si>
    <t>马芳菲</t>
  </si>
  <si>
    <t>4102022*41022</t>
  </si>
  <si>
    <t>201802010304482</t>
  </si>
  <si>
    <t>新华</t>
  </si>
  <si>
    <t>自西</t>
  </si>
  <si>
    <t>刘振华</t>
  </si>
  <si>
    <t>4102041*82018</t>
  </si>
  <si>
    <t>富乾公寓B-2-2-1</t>
  </si>
  <si>
    <t>放弃房源保留资格</t>
  </si>
  <si>
    <t>201802010304573</t>
  </si>
  <si>
    <t>州桥</t>
  </si>
  <si>
    <t>大纸坊</t>
  </si>
  <si>
    <t>刘静</t>
  </si>
  <si>
    <t>4102041*64023</t>
  </si>
  <si>
    <t>富乾公寓B-2-8-6</t>
  </si>
  <si>
    <t>201802010307086</t>
  </si>
  <si>
    <t>西司门</t>
  </si>
  <si>
    <t>油坊</t>
  </si>
  <si>
    <t>贾钰瑄</t>
  </si>
  <si>
    <t>4102041*15016</t>
  </si>
  <si>
    <t>富乾公寓A-1-14-西6</t>
  </si>
  <si>
    <t>201502010307052</t>
  </si>
  <si>
    <t>新街口</t>
  </si>
  <si>
    <t>2015</t>
  </si>
  <si>
    <t>2</t>
  </si>
  <si>
    <t>郝秀福</t>
  </si>
  <si>
    <t>4102041*26011</t>
  </si>
  <si>
    <t>放弃资格</t>
  </si>
  <si>
    <t>201502010305652</t>
  </si>
  <si>
    <t>五一</t>
  </si>
  <si>
    <t>大王屯东街</t>
  </si>
  <si>
    <t>焦艳丽</t>
  </si>
  <si>
    <t>4102051*10529</t>
  </si>
  <si>
    <t>201502010305553</t>
  </si>
  <si>
    <t>郑汴路</t>
  </si>
  <si>
    <t>杨连喜</t>
  </si>
  <si>
    <t>4102041*62038</t>
  </si>
  <si>
    <t>薛凤英</t>
  </si>
  <si>
    <t>4102051*90524</t>
  </si>
  <si>
    <t>201502010305602</t>
  </si>
  <si>
    <t>魏都路</t>
  </si>
  <si>
    <t>陈刘洋</t>
  </si>
  <si>
    <t>4102021*5153X</t>
  </si>
  <si>
    <t>201802010305412</t>
  </si>
  <si>
    <t>闫红伟</t>
  </si>
  <si>
    <t>4102051*30516</t>
  </si>
  <si>
    <t>201802010305335</t>
  </si>
  <si>
    <t>西苑</t>
  </si>
  <si>
    <t>李瑾</t>
  </si>
  <si>
    <t>4102241*10320</t>
  </si>
  <si>
    <t>海盟新城12号楼6层东1单元西1户F-3</t>
  </si>
  <si>
    <t>放弃房源但保留资格</t>
  </si>
  <si>
    <t>201802010308267</t>
  </si>
  <si>
    <t>中华</t>
  </si>
  <si>
    <t>李想</t>
  </si>
  <si>
    <t>4102041*31013</t>
  </si>
  <si>
    <t>新海花园1-1-9-东2</t>
  </si>
  <si>
    <t>14</t>
  </si>
  <si>
    <t>菜市</t>
  </si>
  <si>
    <t>医院街</t>
  </si>
  <si>
    <t>18.1</t>
  </si>
  <si>
    <t>赵李娜</t>
  </si>
  <si>
    <t>4102041*64025</t>
  </si>
  <si>
    <t>富乾公寓C座6层西4</t>
  </si>
  <si>
    <t>朱笑言</t>
  </si>
  <si>
    <t>4102052*50157</t>
  </si>
  <si>
    <t>201502010404014</t>
  </si>
  <si>
    <t>三里堡</t>
  </si>
  <si>
    <t>三胜</t>
  </si>
  <si>
    <t>2015.1</t>
  </si>
  <si>
    <t>王保玲</t>
  </si>
  <si>
    <t>4102051*71020</t>
  </si>
  <si>
    <t>广宇新城小区9号楼10层西12</t>
  </si>
  <si>
    <t>201502010405031</t>
  </si>
  <si>
    <t>繁塔</t>
  </si>
  <si>
    <t>禹东</t>
  </si>
  <si>
    <t>朱皖予</t>
  </si>
  <si>
    <t>4102111*82032</t>
  </si>
  <si>
    <t>海盟新城12号楼东1单元16层西3户</t>
  </si>
  <si>
    <t>新门关</t>
  </si>
  <si>
    <t>文环社区</t>
  </si>
  <si>
    <t>李然</t>
  </si>
  <si>
    <t>4102051*02045</t>
  </si>
  <si>
    <t>富乾公寓小区C座十五层西5</t>
  </si>
  <si>
    <t>东惠</t>
  </si>
  <si>
    <t>吴昊阳</t>
  </si>
  <si>
    <t>4102051*02012</t>
  </si>
  <si>
    <t>金帝新生活小区6#楼一单元（东）11层   39.35平方</t>
  </si>
  <si>
    <t>惠园</t>
  </si>
  <si>
    <t>李四辈</t>
  </si>
  <si>
    <t>4102111*80000</t>
  </si>
  <si>
    <t xml:space="preserve"> 开封海盟新城住宅小区12号楼7层西3户</t>
  </si>
  <si>
    <t>韩媛</t>
  </si>
  <si>
    <t>4102051*31000</t>
  </si>
  <si>
    <t>李昀熙</t>
  </si>
  <si>
    <t>4102052*50000</t>
  </si>
  <si>
    <t>铁塔</t>
  </si>
  <si>
    <t>东棚板</t>
  </si>
  <si>
    <t>2018</t>
  </si>
  <si>
    <t>齐放</t>
  </si>
  <si>
    <t>4102031*60534</t>
  </si>
  <si>
    <t>家庭人均住房面积超出标准</t>
  </si>
  <si>
    <t>北门</t>
  </si>
  <si>
    <t>闫佳男</t>
  </si>
  <si>
    <t>4102031*80017</t>
  </si>
  <si>
    <t>申请人死亡</t>
  </si>
  <si>
    <t>苹果园</t>
  </si>
  <si>
    <t>苹南</t>
  </si>
  <si>
    <t>王铁林</t>
  </si>
  <si>
    <t>4102021*10022</t>
  </si>
  <si>
    <t>芦瑞双</t>
  </si>
  <si>
    <t>4102031*1252X</t>
  </si>
  <si>
    <t>工业</t>
  </si>
  <si>
    <t>汴京路</t>
  </si>
  <si>
    <t>冯燕燕</t>
  </si>
  <si>
    <t>4102021*50025</t>
  </si>
  <si>
    <t>自愿放弃</t>
  </si>
  <si>
    <t>赵爱善</t>
  </si>
  <si>
    <t>4102031*02051</t>
  </si>
  <si>
    <t>清平</t>
  </si>
  <si>
    <t>汴南</t>
  </si>
  <si>
    <t>李绍中</t>
  </si>
  <si>
    <t>4102031*71012</t>
  </si>
  <si>
    <t>学院门</t>
  </si>
  <si>
    <t>申洁</t>
  </si>
  <si>
    <t>4102031*1102x</t>
  </si>
  <si>
    <t>文殊寺</t>
  </si>
  <si>
    <t>翟悦</t>
  </si>
  <si>
    <t>4102031*41025</t>
  </si>
  <si>
    <t>海少堂</t>
  </si>
  <si>
    <t>4102031*01013</t>
  </si>
  <si>
    <t>宋门</t>
  </si>
  <si>
    <t>空分</t>
  </si>
  <si>
    <t>2018.1</t>
  </si>
  <si>
    <t>李秀琴</t>
  </si>
  <si>
    <t>4102041*51065</t>
  </si>
  <si>
    <t>产业区</t>
  </si>
  <si>
    <t>开联</t>
  </si>
  <si>
    <t>杜玉萍</t>
  </si>
  <si>
    <t>4102031*71529</t>
  </si>
  <si>
    <t>温欣颜</t>
  </si>
  <si>
    <t>4102031*42019</t>
  </si>
  <si>
    <t>火电厂</t>
  </si>
  <si>
    <t>张琪</t>
  </si>
  <si>
    <t>4102032*22022</t>
  </si>
  <si>
    <t>201702010208036</t>
  </si>
  <si>
    <t>申强国</t>
  </si>
  <si>
    <t>4102021*40518</t>
  </si>
  <si>
    <t>竹韵富苑2-3-2-北</t>
  </si>
  <si>
    <t>延寿寺</t>
  </si>
  <si>
    <t>石君</t>
  </si>
  <si>
    <t>4102031*20019</t>
  </si>
  <si>
    <t>圳宇花园12-西立面-13-南B1（07）</t>
  </si>
  <si>
    <t>201502010208192</t>
  </si>
  <si>
    <t>河大</t>
  </si>
  <si>
    <t>孙玉柱</t>
  </si>
  <si>
    <t>4102031*01511</t>
  </si>
  <si>
    <t>建丰新城11号楼5层1号</t>
  </si>
  <si>
    <t>201502010203037</t>
  </si>
  <si>
    <t>刘琦</t>
  </si>
  <si>
    <t>4102031*51010</t>
  </si>
  <si>
    <t>世博紫园2号楼10层13号</t>
  </si>
  <si>
    <t>放弃房源分配并退出二类资格</t>
  </si>
  <si>
    <t>201502010206393</t>
  </si>
  <si>
    <t>侯聪聪</t>
  </si>
  <si>
    <t>4102031*01527</t>
  </si>
  <si>
    <t>世博紫苑1-14-7</t>
  </si>
  <si>
    <t>放弃房源分配、保留二类资格</t>
  </si>
  <si>
    <t>201502010206380</t>
  </si>
  <si>
    <t>李建军</t>
  </si>
  <si>
    <t>4102031*11532</t>
  </si>
  <si>
    <t>世博紫苑2-5-13</t>
  </si>
  <si>
    <t>苹东</t>
  </si>
  <si>
    <t>薛玉兰</t>
  </si>
  <si>
    <t>4102021*31047</t>
  </si>
  <si>
    <t>鼎宇馨港14-10-西2G-3</t>
  </si>
  <si>
    <t>各区退房公示表（四类）</t>
  </si>
  <si>
    <t>201804020100021</t>
  </si>
  <si>
    <t>杞县</t>
  </si>
  <si>
    <t>张国</t>
  </si>
  <si>
    <t>4102211*78815</t>
  </si>
  <si>
    <t>金帝新生活6-1-10-西</t>
  </si>
  <si>
    <t>自愿放弃分配房源，保留资格</t>
  </si>
  <si>
    <t>焦玉芝</t>
  </si>
  <si>
    <t>4102211*38821</t>
  </si>
  <si>
    <t>201804020100022</t>
  </si>
  <si>
    <t>李美英</t>
  </si>
  <si>
    <t>4102211*68823</t>
  </si>
  <si>
    <t>金帝新生活6-1-9-西</t>
  </si>
  <si>
    <t>张孝涛</t>
  </si>
  <si>
    <t>4102211*58813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</si>
</sst>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1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仿宋"/>
      <charset val="134"/>
    </font>
    <font>
      <sz val="11"/>
      <color rgb="FF000000"/>
      <name val="宋体"/>
      <charset val="134"/>
    </font>
    <font>
      <b/>
      <sz val="22"/>
      <name val="仿宋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6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/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5" borderId="16" applyNumberFormat="0" applyFont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11" borderId="18" applyNumberFormat="0" applyAlignment="0" applyProtection="0">
      <alignment vertical="center"/>
    </xf>
    <xf numFmtId="0" fontId="31" fillId="11" borderId="17" applyNumberFormat="0" applyAlignment="0" applyProtection="0">
      <alignment vertical="center"/>
    </xf>
    <xf numFmtId="0" fontId="22" fillId="16" borderId="19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" fillId="0" borderId="0"/>
    <xf numFmtId="0" fontId="18" fillId="3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6" fillId="0" borderId="1" xfId="48" applyFont="1" applyBorder="1" applyAlignment="1">
      <alignment horizontal="center" vertical="center" wrapText="1"/>
    </xf>
    <xf numFmtId="49" fontId="6" fillId="0" borderId="1" xfId="48" applyNumberFormat="1" applyFont="1" applyBorder="1" applyAlignment="1">
      <alignment horizontal="center" vertical="center" wrapText="1"/>
    </xf>
    <xf numFmtId="0" fontId="6" fillId="0" borderId="6" xfId="48" applyFont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6" xfId="5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9" fontId="6" fillId="0" borderId="1" xfId="57" applyNumberFormat="1" applyFont="1" applyFill="1" applyBorder="1" applyAlignment="1">
      <alignment horizontal="center" vertical="center" wrapText="1"/>
    </xf>
    <xf numFmtId="49" fontId="6" fillId="0" borderId="1" xfId="14" applyNumberFormat="1" applyFont="1" applyFill="1" applyBorder="1" applyAlignment="1">
      <alignment horizontal="center" vertical="center" wrapText="1"/>
    </xf>
    <xf numFmtId="0" fontId="6" fillId="0" borderId="1" xfId="57" applyFont="1" applyFill="1" applyBorder="1" applyAlignment="1">
      <alignment horizontal="center" vertical="center" wrapText="1"/>
    </xf>
    <xf numFmtId="0" fontId="6" fillId="0" borderId="1" xfId="57" applyNumberFormat="1" applyFont="1" applyFill="1" applyBorder="1" applyAlignment="1">
      <alignment horizontal="center" vertical="center" wrapText="1"/>
    </xf>
    <xf numFmtId="49" fontId="6" fillId="0" borderId="6" xfId="14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 wrapText="1"/>
    </xf>
    <xf numFmtId="49" fontId="6" fillId="0" borderId="1" xfId="56" applyNumberFormat="1" applyFont="1" applyFill="1" applyBorder="1" applyAlignment="1">
      <alignment horizontal="center" vertical="center" wrapText="1"/>
    </xf>
    <xf numFmtId="0" fontId="6" fillId="0" borderId="6" xfId="55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9" xfId="48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6" fillId="0" borderId="9" xfId="56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10" fillId="0" borderId="7" xfId="0" applyFont="1" applyFill="1" applyBorder="1" applyAlignment="1" quotePrefix="1">
      <alignment horizontal="center" vertical="center"/>
    </xf>
    <xf numFmtId="0" fontId="6" fillId="0" borderId="1" xfId="55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/>
    </xf>
    <xf numFmtId="0" fontId="5" fillId="0" borderId="3" xfId="0" applyFont="1" applyFill="1" applyBorder="1" applyAlignment="1" quotePrefix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 2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常规 10 10 2 2 2 2" xfId="48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4" xfId="53"/>
    <cellStyle name="常规 3" xfId="54"/>
    <cellStyle name="常规 2" xfId="55"/>
    <cellStyle name="常规 5" xfId="56"/>
    <cellStyle name="常规 34 2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:K1"/>
    </sheetView>
  </sheetViews>
  <sheetFormatPr defaultColWidth="9" defaultRowHeight="13.5" outlineLevelRow="4"/>
  <cols>
    <col min="1" max="1" width="5.625" customWidth="1"/>
    <col min="2" max="2" width="16.125" customWidth="1"/>
    <col min="5" max="5" width="6.125" customWidth="1"/>
    <col min="8" max="8" width="18.875" customWidth="1"/>
    <col min="9" max="9" width="11.125" customWidth="1"/>
    <col min="10" max="10" width="18.5" customWidth="1"/>
    <col min="11" max="11" width="15.125" style="24" customWidth="1"/>
  </cols>
  <sheetData>
    <row r="1" s="89" customFormat="1" ht="51" customHeight="1" spans="1:1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="89" customFormat="1" ht="41" customHeight="1" spans="1:11">
      <c r="A2" s="91" t="s">
        <v>1</v>
      </c>
      <c r="B2" s="91" t="s">
        <v>2</v>
      </c>
      <c r="C2" s="91" t="s">
        <v>3</v>
      </c>
      <c r="D2" s="91" t="s">
        <v>4</v>
      </c>
      <c r="E2" s="91" t="s">
        <v>5</v>
      </c>
      <c r="F2" s="92" t="s">
        <v>6</v>
      </c>
      <c r="G2" s="91" t="s">
        <v>7</v>
      </c>
      <c r="H2" s="91" t="s">
        <v>8</v>
      </c>
      <c r="I2" s="91" t="s">
        <v>9</v>
      </c>
      <c r="J2" s="66" t="s">
        <v>10</v>
      </c>
      <c r="K2" s="93" t="s">
        <v>11</v>
      </c>
    </row>
    <row r="3" s="89" customFormat="1" ht="27" customHeight="1" spans="1:11">
      <c r="A3" s="93">
        <v>1</v>
      </c>
      <c r="B3" s="92" t="s">
        <v>12</v>
      </c>
      <c r="C3" s="92" t="s">
        <v>13</v>
      </c>
      <c r="D3" s="92" t="s">
        <v>14</v>
      </c>
      <c r="E3" s="92">
        <v>3</v>
      </c>
      <c r="F3" s="92" t="s">
        <v>15</v>
      </c>
      <c r="G3" s="92" t="s">
        <v>16</v>
      </c>
      <c r="H3" s="93" t="s">
        <v>17</v>
      </c>
      <c r="I3" s="94" t="s">
        <v>18</v>
      </c>
      <c r="J3" s="94" t="s">
        <v>19</v>
      </c>
      <c r="K3" s="94" t="s">
        <v>20</v>
      </c>
    </row>
    <row r="4" s="89" customFormat="1" ht="27" customHeight="1" spans="1:11">
      <c r="A4" s="93"/>
      <c r="B4" s="92"/>
      <c r="C4" s="92"/>
      <c r="D4" s="92"/>
      <c r="E4" s="92"/>
      <c r="F4" s="92"/>
      <c r="G4" s="92" t="s">
        <v>21</v>
      </c>
      <c r="H4" s="93" t="s">
        <v>22</v>
      </c>
      <c r="I4" s="94"/>
      <c r="J4" s="94"/>
      <c r="K4" s="94"/>
    </row>
    <row r="5" s="89" customFormat="1" ht="27" customHeight="1" spans="1:11">
      <c r="A5" s="93"/>
      <c r="B5" s="92"/>
      <c r="C5" s="92"/>
      <c r="D5" s="92"/>
      <c r="E5" s="92"/>
      <c r="F5" s="92"/>
      <c r="G5" s="92" t="s">
        <v>23</v>
      </c>
      <c r="H5" s="93" t="s">
        <v>24</v>
      </c>
      <c r="I5" s="94"/>
      <c r="J5" s="94"/>
      <c r="K5" s="94"/>
    </row>
  </sheetData>
  <mergeCells count="10">
    <mergeCell ref="A1:K1"/>
    <mergeCell ref="A3:A5"/>
    <mergeCell ref="B3:B5"/>
    <mergeCell ref="C3:C5"/>
    <mergeCell ref="D3:D5"/>
    <mergeCell ref="E3:E5"/>
    <mergeCell ref="F3:F5"/>
    <mergeCell ref="I3:I5"/>
    <mergeCell ref="J3:J5"/>
    <mergeCell ref="K3:K5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F49"/>
  <sheetViews>
    <sheetView tabSelected="1" topLeftCell="A34" workbookViewId="0">
      <selection activeCell="A1" sqref="A1:J1"/>
    </sheetView>
  </sheetViews>
  <sheetFormatPr defaultColWidth="9" defaultRowHeight="13.5"/>
  <cols>
    <col min="1" max="1" width="6.25" style="24" customWidth="1"/>
    <col min="2" max="2" width="21.5" style="24" customWidth="1"/>
    <col min="3" max="3" width="10.875" style="24" customWidth="1"/>
    <col min="4" max="4" width="10" style="24" customWidth="1"/>
    <col min="5" max="5" width="10.375" style="24" customWidth="1"/>
    <col min="6" max="6" width="10.25" style="24" customWidth="1"/>
    <col min="7" max="7" width="9.75" style="24" customWidth="1"/>
    <col min="8" max="8" width="18.875" style="25" customWidth="1"/>
    <col min="9" max="9" width="25.875" style="24" customWidth="1"/>
    <col min="10" max="10" width="24.125" style="24" customWidth="1"/>
  </cols>
  <sheetData>
    <row r="1" s="1" customFormat="1" ht="48" customHeight="1" spans="1:10">
      <c r="A1" s="3" t="s">
        <v>25</v>
      </c>
      <c r="B1" s="3"/>
      <c r="C1" s="3"/>
      <c r="D1" s="3"/>
      <c r="E1" s="3"/>
      <c r="F1" s="3"/>
      <c r="G1" s="3"/>
      <c r="H1" s="3"/>
      <c r="I1" s="3"/>
      <c r="J1" s="3"/>
    </row>
    <row r="2" s="2" customFormat="1" ht="32" customHeight="1" spans="1:10">
      <c r="A2" s="4" t="s">
        <v>1</v>
      </c>
      <c r="B2" s="5" t="s">
        <v>26</v>
      </c>
      <c r="C2" s="4" t="s">
        <v>3</v>
      </c>
      <c r="D2" s="4" t="s">
        <v>4</v>
      </c>
      <c r="E2" s="4" t="s">
        <v>6</v>
      </c>
      <c r="F2" s="4" t="s">
        <v>5</v>
      </c>
      <c r="G2" s="6" t="s">
        <v>27</v>
      </c>
      <c r="H2" s="6"/>
      <c r="I2" s="7" t="s">
        <v>28</v>
      </c>
      <c r="J2" s="17" t="s">
        <v>11</v>
      </c>
    </row>
    <row r="3" s="2" customFormat="1" ht="26" customHeight="1" spans="1:10">
      <c r="A3" s="4"/>
      <c r="B3" s="5"/>
      <c r="C3" s="4"/>
      <c r="D3" s="4"/>
      <c r="E3" s="4"/>
      <c r="F3" s="4"/>
      <c r="G3" s="4" t="s">
        <v>7</v>
      </c>
      <c r="H3" s="4" t="s">
        <v>8</v>
      </c>
      <c r="I3" s="8" t="s">
        <v>29</v>
      </c>
      <c r="J3" s="18"/>
    </row>
    <row r="4" s="2" customFormat="1" ht="36" customHeight="1" spans="1:10">
      <c r="A4" s="4"/>
      <c r="B4" s="5"/>
      <c r="C4" s="4"/>
      <c r="D4" s="4"/>
      <c r="E4" s="4"/>
      <c r="F4" s="4"/>
      <c r="G4" s="4"/>
      <c r="H4" s="4"/>
      <c r="I4" s="74"/>
      <c r="J4" s="19"/>
    </row>
    <row r="5" s="1" customFormat="1" ht="30" customHeight="1" spans="1:16360">
      <c r="A5" s="26">
        <f>COUNT(A$2:A4)+1</f>
        <v>1</v>
      </c>
      <c r="B5" s="95" t="s">
        <v>30</v>
      </c>
      <c r="C5" s="26" t="s">
        <v>31</v>
      </c>
      <c r="D5" s="26" t="s">
        <v>32</v>
      </c>
      <c r="E5" s="28" t="s">
        <v>33</v>
      </c>
      <c r="F5" s="27">
        <v>1</v>
      </c>
      <c r="G5" s="29" t="s">
        <v>34</v>
      </c>
      <c r="H5" s="12" t="s">
        <v>35</v>
      </c>
      <c r="I5" s="75" t="s">
        <v>36</v>
      </c>
      <c r="J5" s="26" t="s">
        <v>37</v>
      </c>
      <c r="XEF5"/>
    </row>
    <row r="6" s="1" customFormat="1" ht="30" customHeight="1" spans="1:10">
      <c r="A6" s="30">
        <f>COUNT(A$2:A5)+1</f>
        <v>2</v>
      </c>
      <c r="B6" s="96" t="s">
        <v>38</v>
      </c>
      <c r="C6" s="30" t="s">
        <v>39</v>
      </c>
      <c r="D6" s="30" t="s">
        <v>40</v>
      </c>
      <c r="E6" s="28" t="s">
        <v>41</v>
      </c>
      <c r="F6" s="28" t="s">
        <v>42</v>
      </c>
      <c r="G6" s="29" t="s">
        <v>43</v>
      </c>
      <c r="H6" s="12" t="s">
        <v>44</v>
      </c>
      <c r="I6" s="76" t="s">
        <v>45</v>
      </c>
      <c r="J6" s="26" t="s">
        <v>37</v>
      </c>
    </row>
    <row r="7" s="1" customFormat="1" ht="30" customHeight="1" spans="1:10">
      <c r="A7" s="30"/>
      <c r="B7" s="31"/>
      <c r="C7" s="30"/>
      <c r="D7" s="30"/>
      <c r="E7" s="28"/>
      <c r="F7" s="28"/>
      <c r="G7" s="29" t="s">
        <v>46</v>
      </c>
      <c r="H7" s="12" t="s">
        <v>47</v>
      </c>
      <c r="I7" s="76"/>
      <c r="J7" s="26"/>
    </row>
    <row r="8" s="1" customFormat="1" ht="30" customHeight="1" spans="1:10">
      <c r="A8" s="32"/>
      <c r="B8" s="31"/>
      <c r="C8" s="30"/>
      <c r="D8" s="30"/>
      <c r="E8" s="28"/>
      <c r="F8" s="28"/>
      <c r="G8" s="29" t="s">
        <v>48</v>
      </c>
      <c r="H8" s="12" t="s">
        <v>49</v>
      </c>
      <c r="I8" s="76"/>
      <c r="J8" s="26"/>
    </row>
    <row r="9" s="21" customFormat="1" ht="30" customHeight="1" spans="1:10">
      <c r="A9" s="33">
        <v>3</v>
      </c>
      <c r="B9" s="33" t="s">
        <v>50</v>
      </c>
      <c r="C9" s="33" t="s">
        <v>51</v>
      </c>
      <c r="D9" s="33" t="s">
        <v>52</v>
      </c>
      <c r="E9" s="33">
        <v>2018</v>
      </c>
      <c r="F9" s="33">
        <v>2</v>
      </c>
      <c r="G9" s="34" t="s">
        <v>53</v>
      </c>
      <c r="H9" s="12" t="s">
        <v>54</v>
      </c>
      <c r="I9" s="77" t="s">
        <v>55</v>
      </c>
      <c r="J9" s="78" t="s">
        <v>56</v>
      </c>
    </row>
    <row r="10" s="21" customFormat="1" ht="30" customHeight="1" spans="1:10">
      <c r="A10" s="33">
        <v>4</v>
      </c>
      <c r="B10" s="33" t="s">
        <v>57</v>
      </c>
      <c r="C10" s="33" t="s">
        <v>58</v>
      </c>
      <c r="D10" s="33" t="s">
        <v>59</v>
      </c>
      <c r="E10" s="33">
        <v>2018</v>
      </c>
      <c r="F10" s="33">
        <v>1</v>
      </c>
      <c r="G10" s="34" t="s">
        <v>60</v>
      </c>
      <c r="H10" s="12" t="s">
        <v>61</v>
      </c>
      <c r="I10" s="77" t="s">
        <v>62</v>
      </c>
      <c r="J10" s="78" t="s">
        <v>56</v>
      </c>
    </row>
    <row r="11" s="21" customFormat="1" ht="30" customHeight="1" spans="1:10">
      <c r="A11" s="33">
        <v>5</v>
      </c>
      <c r="B11" s="33" t="s">
        <v>63</v>
      </c>
      <c r="C11" s="33" t="s">
        <v>64</v>
      </c>
      <c r="D11" s="33" t="s">
        <v>65</v>
      </c>
      <c r="E11" s="33">
        <v>2018</v>
      </c>
      <c r="F11" s="33">
        <v>1</v>
      </c>
      <c r="G11" s="34" t="s">
        <v>66</v>
      </c>
      <c r="H11" s="12" t="s">
        <v>67</v>
      </c>
      <c r="I11" s="77" t="s">
        <v>68</v>
      </c>
      <c r="J11" s="78" t="s">
        <v>56</v>
      </c>
    </row>
    <row r="12" s="21" customFormat="1" ht="30" customHeight="1" spans="1:10">
      <c r="A12" s="33">
        <v>6</v>
      </c>
      <c r="B12" s="33" t="s">
        <v>69</v>
      </c>
      <c r="C12" s="33" t="s">
        <v>64</v>
      </c>
      <c r="D12" s="33" t="s">
        <v>70</v>
      </c>
      <c r="E12" s="33" t="s">
        <v>71</v>
      </c>
      <c r="F12" s="33" t="s">
        <v>72</v>
      </c>
      <c r="G12" s="34" t="s">
        <v>73</v>
      </c>
      <c r="H12" s="12" t="s">
        <v>74</v>
      </c>
      <c r="I12" s="77"/>
      <c r="J12" s="78" t="s">
        <v>75</v>
      </c>
    </row>
    <row r="13" s="21" customFormat="1" ht="30" customHeight="1" spans="1:10">
      <c r="A13" s="35">
        <v>7</v>
      </c>
      <c r="B13" s="36" t="s">
        <v>76</v>
      </c>
      <c r="C13" s="35" t="s">
        <v>77</v>
      </c>
      <c r="D13" s="35" t="s">
        <v>78</v>
      </c>
      <c r="E13" s="35">
        <v>2015</v>
      </c>
      <c r="F13" s="35">
        <v>4</v>
      </c>
      <c r="G13" s="37" t="s">
        <v>79</v>
      </c>
      <c r="H13" s="12" t="s">
        <v>80</v>
      </c>
      <c r="I13" s="79"/>
      <c r="J13" s="78" t="s">
        <v>75</v>
      </c>
    </row>
    <row r="14" s="21" customFormat="1" ht="30" customHeight="1" spans="1:10">
      <c r="A14" s="35">
        <v>8</v>
      </c>
      <c r="B14" s="36" t="s">
        <v>81</v>
      </c>
      <c r="C14" s="36" t="s">
        <v>77</v>
      </c>
      <c r="D14" s="36" t="s">
        <v>82</v>
      </c>
      <c r="E14" s="35">
        <v>2015</v>
      </c>
      <c r="F14" s="35">
        <v>2</v>
      </c>
      <c r="G14" s="37" t="s">
        <v>83</v>
      </c>
      <c r="H14" s="12" t="s">
        <v>84</v>
      </c>
      <c r="I14" s="79"/>
      <c r="J14" s="78" t="s">
        <v>75</v>
      </c>
    </row>
    <row r="15" s="21" customFormat="1" ht="30" customHeight="1" spans="1:10">
      <c r="A15" s="35">
        <v>9</v>
      </c>
      <c r="B15" s="36"/>
      <c r="C15" s="36" t="s">
        <v>77</v>
      </c>
      <c r="D15" s="36" t="s">
        <v>82</v>
      </c>
      <c r="E15" s="38">
        <v>2018</v>
      </c>
      <c r="F15" s="38">
        <v>1</v>
      </c>
      <c r="G15" s="39" t="s">
        <v>85</v>
      </c>
      <c r="H15" s="12" t="s">
        <v>86</v>
      </c>
      <c r="I15" s="79"/>
      <c r="J15" s="78" t="s">
        <v>75</v>
      </c>
    </row>
    <row r="16" s="21" customFormat="1" ht="30" customHeight="1" spans="1:10">
      <c r="A16" s="35">
        <v>10</v>
      </c>
      <c r="B16" s="36" t="s">
        <v>87</v>
      </c>
      <c r="C16" s="35" t="s">
        <v>77</v>
      </c>
      <c r="D16" s="35" t="s">
        <v>88</v>
      </c>
      <c r="E16" s="35">
        <v>2015</v>
      </c>
      <c r="F16" s="35">
        <v>1</v>
      </c>
      <c r="G16" s="37" t="s">
        <v>89</v>
      </c>
      <c r="H16" s="12" t="s">
        <v>90</v>
      </c>
      <c r="I16" s="79"/>
      <c r="J16" s="78" t="s">
        <v>75</v>
      </c>
    </row>
    <row r="17" s="21" customFormat="1" ht="30" customHeight="1" spans="1:10">
      <c r="A17" s="35">
        <v>11</v>
      </c>
      <c r="B17" s="36" t="s">
        <v>91</v>
      </c>
      <c r="C17" s="35" t="s">
        <v>77</v>
      </c>
      <c r="D17" s="35" t="s">
        <v>88</v>
      </c>
      <c r="E17" s="35">
        <v>2018</v>
      </c>
      <c r="F17" s="35">
        <v>2</v>
      </c>
      <c r="G17" s="37" t="s">
        <v>92</v>
      </c>
      <c r="H17" s="12" t="s">
        <v>93</v>
      </c>
      <c r="I17" s="79"/>
      <c r="J17" s="78" t="s">
        <v>75</v>
      </c>
    </row>
    <row r="18" s="21" customFormat="1" ht="30" customHeight="1" spans="1:10">
      <c r="A18" s="35">
        <v>12</v>
      </c>
      <c r="B18" s="36" t="s">
        <v>94</v>
      </c>
      <c r="C18" s="35" t="s">
        <v>77</v>
      </c>
      <c r="D18" s="35" t="s">
        <v>95</v>
      </c>
      <c r="E18" s="35">
        <v>2018</v>
      </c>
      <c r="F18" s="35">
        <v>1</v>
      </c>
      <c r="G18" s="37" t="s">
        <v>96</v>
      </c>
      <c r="H18" s="12" t="s">
        <v>97</v>
      </c>
      <c r="I18" s="79" t="s">
        <v>98</v>
      </c>
      <c r="J18" s="78" t="s">
        <v>99</v>
      </c>
    </row>
    <row r="19" s="21" customFormat="1" ht="30" customHeight="1" spans="1:10">
      <c r="A19" s="40">
        <v>13</v>
      </c>
      <c r="B19" s="97" t="s">
        <v>100</v>
      </c>
      <c r="C19" s="40" t="s">
        <v>13</v>
      </c>
      <c r="D19" s="40" t="s">
        <v>101</v>
      </c>
      <c r="E19" s="41">
        <v>2018</v>
      </c>
      <c r="F19" s="40">
        <v>1</v>
      </c>
      <c r="G19" s="42" t="s">
        <v>102</v>
      </c>
      <c r="H19" s="12" t="s">
        <v>103</v>
      </c>
      <c r="I19" s="80" t="s">
        <v>104</v>
      </c>
      <c r="J19" s="81" t="s">
        <v>99</v>
      </c>
    </row>
    <row r="20" s="22" customFormat="1" ht="30" customHeight="1" spans="1:10">
      <c r="A20" s="43" t="s">
        <v>105</v>
      </c>
      <c r="B20" s="44"/>
      <c r="C20" s="45" t="s">
        <v>106</v>
      </c>
      <c r="D20" s="45" t="s">
        <v>107</v>
      </c>
      <c r="E20" s="43" t="s">
        <v>108</v>
      </c>
      <c r="F20" s="46">
        <v>2</v>
      </c>
      <c r="G20" s="47" t="s">
        <v>109</v>
      </c>
      <c r="H20" s="48" t="s">
        <v>110</v>
      </c>
      <c r="I20" s="82" t="s">
        <v>111</v>
      </c>
      <c r="J20" s="83" t="s">
        <v>99</v>
      </c>
    </row>
    <row r="21" s="22" customFormat="1" ht="30" customHeight="1" spans="1:10">
      <c r="A21" s="43"/>
      <c r="B21" s="44"/>
      <c r="C21" s="45"/>
      <c r="D21" s="45"/>
      <c r="E21" s="43"/>
      <c r="F21" s="46"/>
      <c r="G21" s="49" t="s">
        <v>112</v>
      </c>
      <c r="H21" s="48" t="s">
        <v>113</v>
      </c>
      <c r="I21" s="82"/>
      <c r="J21" s="81"/>
    </row>
    <row r="22" s="22" customFormat="1" ht="30" customHeight="1" spans="1:10">
      <c r="A22" s="50">
        <v>15</v>
      </c>
      <c r="B22" s="98" t="s">
        <v>114</v>
      </c>
      <c r="C22" s="51" t="s">
        <v>115</v>
      </c>
      <c r="D22" s="51" t="s">
        <v>116</v>
      </c>
      <c r="E22" s="52" t="s">
        <v>117</v>
      </c>
      <c r="F22" s="50">
        <v>1</v>
      </c>
      <c r="G22" s="53" t="s">
        <v>118</v>
      </c>
      <c r="H22" s="48" t="s">
        <v>119</v>
      </c>
      <c r="I22" s="84" t="s">
        <v>120</v>
      </c>
      <c r="J22" s="81" t="s">
        <v>99</v>
      </c>
    </row>
    <row r="23" s="22" customFormat="1" ht="30" customHeight="1" spans="1:10">
      <c r="A23" s="26">
        <v>16</v>
      </c>
      <c r="B23" s="28" t="s">
        <v>121</v>
      </c>
      <c r="C23" s="54" t="s">
        <v>122</v>
      </c>
      <c r="D23" s="54" t="s">
        <v>123</v>
      </c>
      <c r="E23" s="28" t="s">
        <v>71</v>
      </c>
      <c r="F23" s="26">
        <v>1</v>
      </c>
      <c r="G23" s="49" t="s">
        <v>124</v>
      </c>
      <c r="H23" s="48" t="s">
        <v>125</v>
      </c>
      <c r="I23" s="76" t="s">
        <v>126</v>
      </c>
      <c r="J23" s="81" t="s">
        <v>99</v>
      </c>
    </row>
    <row r="24" s="22" customFormat="1" ht="30" customHeight="1" spans="1:10">
      <c r="A24" s="26">
        <v>17</v>
      </c>
      <c r="B24" s="28"/>
      <c r="C24" s="54" t="s">
        <v>127</v>
      </c>
      <c r="D24" s="54" t="s">
        <v>128</v>
      </c>
      <c r="E24" s="28"/>
      <c r="F24" s="26">
        <v>1</v>
      </c>
      <c r="G24" s="49" t="s">
        <v>129</v>
      </c>
      <c r="H24" s="48" t="s">
        <v>130</v>
      </c>
      <c r="I24" s="76" t="s">
        <v>131</v>
      </c>
      <c r="J24" s="81" t="s">
        <v>99</v>
      </c>
    </row>
    <row r="25" s="22" customFormat="1" ht="30" customHeight="1" spans="1:10">
      <c r="A25" s="27">
        <v>18</v>
      </c>
      <c r="B25" s="55"/>
      <c r="C25" s="26" t="s">
        <v>106</v>
      </c>
      <c r="D25" s="26" t="s">
        <v>132</v>
      </c>
      <c r="E25" s="45">
        <v>18.1</v>
      </c>
      <c r="F25" s="27">
        <v>1</v>
      </c>
      <c r="G25" s="29" t="s">
        <v>133</v>
      </c>
      <c r="H25" s="48" t="s">
        <v>134</v>
      </c>
      <c r="I25" s="82" t="s">
        <v>135</v>
      </c>
      <c r="J25" s="81" t="s">
        <v>99</v>
      </c>
    </row>
    <row r="26" s="22" customFormat="1" ht="30" customHeight="1" spans="1:10">
      <c r="A26" s="56">
        <v>19</v>
      </c>
      <c r="B26" s="57"/>
      <c r="C26" s="56" t="s">
        <v>127</v>
      </c>
      <c r="D26" s="56" t="s">
        <v>136</v>
      </c>
      <c r="E26" s="56">
        <v>18.1</v>
      </c>
      <c r="F26" s="56">
        <v>3</v>
      </c>
      <c r="G26" s="49" t="s">
        <v>137</v>
      </c>
      <c r="H26" s="48" t="s">
        <v>138</v>
      </c>
      <c r="I26" s="85" t="s">
        <v>139</v>
      </c>
      <c r="J26" s="83" t="s">
        <v>99</v>
      </c>
    </row>
    <row r="27" s="22" customFormat="1" ht="30" customHeight="1" spans="1:10">
      <c r="A27" s="58"/>
      <c r="B27" s="59"/>
      <c r="C27" s="58"/>
      <c r="D27" s="58"/>
      <c r="E27" s="58"/>
      <c r="F27" s="58"/>
      <c r="G27" s="49" t="s">
        <v>140</v>
      </c>
      <c r="H27" s="48" t="s">
        <v>141</v>
      </c>
      <c r="I27" s="86"/>
      <c r="J27" s="83"/>
    </row>
    <row r="28" s="22" customFormat="1" ht="30" customHeight="1" spans="1:10">
      <c r="A28" s="60"/>
      <c r="B28" s="61"/>
      <c r="C28" s="60"/>
      <c r="D28" s="60"/>
      <c r="E28" s="60"/>
      <c r="F28" s="60"/>
      <c r="G28" s="49" t="s">
        <v>142</v>
      </c>
      <c r="H28" s="48" t="s">
        <v>143</v>
      </c>
      <c r="I28" s="87"/>
      <c r="J28" s="81"/>
    </row>
    <row r="29" s="23" customFormat="1" ht="33" customHeight="1" spans="1:10">
      <c r="A29" s="62">
        <v>20</v>
      </c>
      <c r="B29" s="63"/>
      <c r="C29" s="20" t="s">
        <v>144</v>
      </c>
      <c r="D29" s="20" t="s">
        <v>145</v>
      </c>
      <c r="E29" s="64">
        <v>2</v>
      </c>
      <c r="F29" s="65" t="s">
        <v>146</v>
      </c>
      <c r="G29" s="65" t="s">
        <v>147</v>
      </c>
      <c r="H29" s="66" t="s">
        <v>148</v>
      </c>
      <c r="I29" s="88"/>
      <c r="J29" s="65" t="s">
        <v>149</v>
      </c>
    </row>
    <row r="30" s="23" customFormat="1" ht="33" customHeight="1" spans="1:10">
      <c r="A30" s="62">
        <f>COUNTA(A$4:A29)+1</f>
        <v>21</v>
      </c>
      <c r="B30" s="67">
        <f>COUNT(#REF!)+201502010205463</f>
        <v>201502010205463</v>
      </c>
      <c r="C30" s="31" t="s">
        <v>144</v>
      </c>
      <c r="D30" s="68" t="s">
        <v>150</v>
      </c>
      <c r="E30" s="69">
        <v>3</v>
      </c>
      <c r="F30" s="20">
        <v>2015.1</v>
      </c>
      <c r="G30" s="70" t="s">
        <v>151</v>
      </c>
      <c r="H30" s="66" t="s">
        <v>152</v>
      </c>
      <c r="I30" s="88"/>
      <c r="J30" s="20" t="s">
        <v>153</v>
      </c>
    </row>
    <row r="31" s="23" customFormat="1" ht="33" customHeight="1" spans="1:10">
      <c r="A31" s="62">
        <f>COUNTA(A$4:A30)+1</f>
        <v>22</v>
      </c>
      <c r="B31" s="67">
        <f ca="1">COUNT(B30:B$61)+201502010208188</f>
        <v>201502010208196</v>
      </c>
      <c r="C31" s="31" t="s">
        <v>154</v>
      </c>
      <c r="D31" s="68" t="s">
        <v>155</v>
      </c>
      <c r="E31" s="69">
        <v>1</v>
      </c>
      <c r="F31" s="20">
        <v>2015.1</v>
      </c>
      <c r="G31" s="70" t="s">
        <v>156</v>
      </c>
      <c r="H31" s="66" t="s">
        <v>157</v>
      </c>
      <c r="I31" s="88"/>
      <c r="J31" s="20" t="s">
        <v>153</v>
      </c>
    </row>
    <row r="32" s="23" customFormat="1" ht="33" customHeight="1" spans="1:10">
      <c r="A32" s="62">
        <f>COUNTA(A$4:A31)+1</f>
        <v>23</v>
      </c>
      <c r="B32" s="67">
        <f ca="1">COUNT(B31:B$61)+201502010208188</f>
        <v>201502010208196</v>
      </c>
      <c r="C32" s="31" t="s">
        <v>154</v>
      </c>
      <c r="D32" s="68" t="s">
        <v>155</v>
      </c>
      <c r="E32" s="69">
        <v>1</v>
      </c>
      <c r="F32" s="20">
        <v>2015.1</v>
      </c>
      <c r="G32" s="70" t="s">
        <v>158</v>
      </c>
      <c r="H32" s="66" t="s">
        <v>159</v>
      </c>
      <c r="I32" s="88"/>
      <c r="J32" s="65" t="s">
        <v>149</v>
      </c>
    </row>
    <row r="33" s="23" customFormat="1" ht="33" customHeight="1" spans="1:10">
      <c r="A33" s="62">
        <f>COUNTA(A$4:A32)+1</f>
        <v>24</v>
      </c>
      <c r="B33" s="67">
        <f ca="1">COUNT(B32:B$100)+201502010207522</f>
        <v>201502010207525</v>
      </c>
      <c r="C33" s="20" t="s">
        <v>160</v>
      </c>
      <c r="D33" s="71" t="s">
        <v>161</v>
      </c>
      <c r="E33" s="69">
        <v>1</v>
      </c>
      <c r="F33" s="20">
        <v>2015.1</v>
      </c>
      <c r="G33" s="70" t="s">
        <v>162</v>
      </c>
      <c r="H33" s="66" t="s">
        <v>163</v>
      </c>
      <c r="I33" s="88"/>
      <c r="J33" s="65" t="s">
        <v>164</v>
      </c>
    </row>
    <row r="34" s="23" customFormat="1" ht="33" customHeight="1" spans="1:10">
      <c r="A34" s="62">
        <f>COUNTA(A$4:A33)+1</f>
        <v>25</v>
      </c>
      <c r="B34" s="67">
        <f ca="1">COUNT(B33:B$100)+201502010207522</f>
        <v>201502010207525</v>
      </c>
      <c r="C34" s="20" t="s">
        <v>160</v>
      </c>
      <c r="D34" s="71" t="s">
        <v>161</v>
      </c>
      <c r="E34" s="69">
        <v>2</v>
      </c>
      <c r="F34" s="20">
        <v>2015.1</v>
      </c>
      <c r="G34" s="70" t="s">
        <v>165</v>
      </c>
      <c r="H34" s="66" t="s">
        <v>166</v>
      </c>
      <c r="I34" s="88"/>
      <c r="J34" s="65" t="s">
        <v>164</v>
      </c>
    </row>
    <row r="35" s="23" customFormat="1" ht="33" customHeight="1" spans="1:10">
      <c r="A35" s="62">
        <f>COUNTA(A$4:A34)+1</f>
        <v>26</v>
      </c>
      <c r="B35" s="67">
        <f ca="1">COUNT(B$4:B34)+201502010203001</f>
        <v>201502010203021</v>
      </c>
      <c r="C35" s="31" t="s">
        <v>167</v>
      </c>
      <c r="D35" s="68" t="s">
        <v>168</v>
      </c>
      <c r="E35" s="69">
        <v>1</v>
      </c>
      <c r="F35" s="20">
        <v>2015.1</v>
      </c>
      <c r="G35" s="70" t="s">
        <v>169</v>
      </c>
      <c r="H35" s="66" t="s">
        <v>170</v>
      </c>
      <c r="I35" s="88"/>
      <c r="J35" s="20" t="s">
        <v>153</v>
      </c>
    </row>
    <row r="36" s="23" customFormat="1" ht="33" customHeight="1" spans="1:10">
      <c r="A36" s="62">
        <f>COUNTA(A$4:A35)+1</f>
        <v>27</v>
      </c>
      <c r="B36" s="67">
        <f ca="1">COUNT(B$4:B35)+201502010203001</f>
        <v>201502010203032</v>
      </c>
      <c r="C36" s="31" t="s">
        <v>167</v>
      </c>
      <c r="D36" s="68" t="s">
        <v>171</v>
      </c>
      <c r="E36" s="69">
        <v>1</v>
      </c>
      <c r="F36" s="20">
        <v>2015.1</v>
      </c>
      <c r="G36" s="70" t="s">
        <v>172</v>
      </c>
      <c r="H36" s="66" t="s">
        <v>173</v>
      </c>
      <c r="I36" s="88"/>
      <c r="J36" s="20" t="s">
        <v>153</v>
      </c>
    </row>
    <row r="37" s="23" customFormat="1" ht="33" customHeight="1" spans="1:10">
      <c r="A37" s="62">
        <f>COUNTA(A$4:A36)+1</f>
        <v>28</v>
      </c>
      <c r="B37" s="67">
        <f ca="1">COUNT(B$4:B36)+201502010203001</f>
        <v>201502010203011</v>
      </c>
      <c r="C37" s="31" t="s">
        <v>167</v>
      </c>
      <c r="D37" s="68" t="s">
        <v>174</v>
      </c>
      <c r="E37" s="68">
        <v>1</v>
      </c>
      <c r="F37" s="20">
        <v>2015.1</v>
      </c>
      <c r="G37" s="68" t="s">
        <v>175</v>
      </c>
      <c r="H37" s="66" t="s">
        <v>176</v>
      </c>
      <c r="I37" s="88"/>
      <c r="J37" s="65" t="s">
        <v>164</v>
      </c>
    </row>
    <row r="38" s="23" customFormat="1" ht="33" customHeight="1" spans="1:10">
      <c r="A38" s="62">
        <f>COUNTA(A$4:A37)+1</f>
        <v>29</v>
      </c>
      <c r="B38" s="67">
        <f ca="1">COUNT(B$4:B37)+201502010203001</f>
        <v>201502010203027</v>
      </c>
      <c r="C38" s="31" t="s">
        <v>167</v>
      </c>
      <c r="D38" s="68" t="s">
        <v>171</v>
      </c>
      <c r="E38" s="69">
        <v>2</v>
      </c>
      <c r="F38" s="20">
        <v>2015.1</v>
      </c>
      <c r="G38" s="70" t="s">
        <v>177</v>
      </c>
      <c r="H38" s="66" t="s">
        <v>178</v>
      </c>
      <c r="I38" s="88"/>
      <c r="J38" s="65" t="s">
        <v>149</v>
      </c>
    </row>
    <row r="39" s="23" customFormat="1" ht="33" customHeight="1" spans="1:10">
      <c r="A39" s="62">
        <f>COUNTA(A$4:A38)+1</f>
        <v>30</v>
      </c>
      <c r="B39" s="20"/>
      <c r="C39" s="20" t="s">
        <v>179</v>
      </c>
      <c r="D39" s="20" t="s">
        <v>180</v>
      </c>
      <c r="E39" s="64">
        <v>1</v>
      </c>
      <c r="F39" s="65" t="s">
        <v>181</v>
      </c>
      <c r="G39" s="65" t="s">
        <v>182</v>
      </c>
      <c r="H39" s="66" t="s">
        <v>183</v>
      </c>
      <c r="I39" s="88"/>
      <c r="J39" s="65" t="s">
        <v>164</v>
      </c>
    </row>
    <row r="40" s="23" customFormat="1" ht="33" customHeight="1" spans="1:10">
      <c r="A40" s="62">
        <f>COUNTA(A$4:A39)+1</f>
        <v>31</v>
      </c>
      <c r="B40" s="67">
        <f>COUNT(#REF!)+201502010209321</f>
        <v>201502010209321</v>
      </c>
      <c r="C40" s="20" t="s">
        <v>184</v>
      </c>
      <c r="D40" s="68" t="s">
        <v>185</v>
      </c>
      <c r="E40" s="69">
        <v>2</v>
      </c>
      <c r="F40" s="20">
        <v>2015.1</v>
      </c>
      <c r="G40" s="70" t="s">
        <v>186</v>
      </c>
      <c r="H40" s="66" t="s">
        <v>187</v>
      </c>
      <c r="I40" s="88"/>
      <c r="J40" s="65" t="s">
        <v>164</v>
      </c>
    </row>
    <row r="41" s="23" customFormat="1" ht="33" customHeight="1" spans="1:10">
      <c r="A41" s="62">
        <f>COUNTA(A$4:A40)+1</f>
        <v>32</v>
      </c>
      <c r="B41" s="63"/>
      <c r="C41" s="20" t="s">
        <v>184</v>
      </c>
      <c r="D41" s="20" t="s">
        <v>185</v>
      </c>
      <c r="E41" s="64">
        <v>1</v>
      </c>
      <c r="F41" s="65" t="s">
        <v>181</v>
      </c>
      <c r="G41" s="65" t="s">
        <v>188</v>
      </c>
      <c r="H41" s="66" t="s">
        <v>189</v>
      </c>
      <c r="I41" s="88"/>
      <c r="J41" s="65" t="s">
        <v>164</v>
      </c>
    </row>
    <row r="42" s="23" customFormat="1" ht="33" customHeight="1" spans="1:10">
      <c r="A42" s="62">
        <f>COUNTA(A$4:A41)+1</f>
        <v>33</v>
      </c>
      <c r="B42" s="63"/>
      <c r="C42" s="20" t="s">
        <v>184</v>
      </c>
      <c r="D42" s="20" t="s">
        <v>190</v>
      </c>
      <c r="E42" s="64">
        <v>1</v>
      </c>
      <c r="F42" s="65" t="s">
        <v>181</v>
      </c>
      <c r="G42" s="65" t="s">
        <v>191</v>
      </c>
      <c r="H42" s="66" t="s">
        <v>192</v>
      </c>
      <c r="I42" s="88"/>
      <c r="J42" s="65" t="s">
        <v>164</v>
      </c>
    </row>
    <row r="43" s="23" customFormat="1" ht="33" customHeight="1" spans="1:10">
      <c r="A43" s="62">
        <f>COUNTA(A$4:A42)+1</f>
        <v>34</v>
      </c>
      <c r="B43" s="64" t="s">
        <v>193</v>
      </c>
      <c r="C43" s="31" t="s">
        <v>154</v>
      </c>
      <c r="D43" s="31" t="s">
        <v>155</v>
      </c>
      <c r="E43" s="64">
        <v>1</v>
      </c>
      <c r="F43" s="20">
        <v>2015.1</v>
      </c>
      <c r="G43" s="65" t="s">
        <v>194</v>
      </c>
      <c r="H43" s="66" t="s">
        <v>195</v>
      </c>
      <c r="I43" s="65" t="s">
        <v>196</v>
      </c>
      <c r="J43" s="65" t="s">
        <v>153</v>
      </c>
    </row>
    <row r="44" s="23" customFormat="1" ht="33" customHeight="1" spans="1:10">
      <c r="A44" s="62">
        <f>COUNTA(A$4:A43)+1</f>
        <v>35</v>
      </c>
      <c r="B44" s="72">
        <v>201502010205513</v>
      </c>
      <c r="C44" s="31" t="s">
        <v>144</v>
      </c>
      <c r="D44" s="20" t="s">
        <v>197</v>
      </c>
      <c r="E44" s="65" t="s">
        <v>72</v>
      </c>
      <c r="F44" s="31">
        <v>2015.1</v>
      </c>
      <c r="G44" s="65" t="s">
        <v>198</v>
      </c>
      <c r="H44" s="66" t="s">
        <v>199</v>
      </c>
      <c r="I44" s="65" t="s">
        <v>200</v>
      </c>
      <c r="J44" s="65" t="s">
        <v>149</v>
      </c>
    </row>
    <row r="45" s="23" customFormat="1" ht="33" customHeight="1" spans="1:10">
      <c r="A45" s="62">
        <f>COUNTA(A$4:A44)+1</f>
        <v>36</v>
      </c>
      <c r="B45" s="65" t="s">
        <v>201</v>
      </c>
      <c r="C45" s="20" t="s">
        <v>154</v>
      </c>
      <c r="D45" s="20" t="s">
        <v>202</v>
      </c>
      <c r="E45" s="65" t="s">
        <v>72</v>
      </c>
      <c r="F45" s="65" t="s">
        <v>71</v>
      </c>
      <c r="G45" s="65" t="s">
        <v>203</v>
      </c>
      <c r="H45" s="66" t="s">
        <v>204</v>
      </c>
      <c r="I45" s="20" t="s">
        <v>205</v>
      </c>
      <c r="J45" s="65" t="s">
        <v>149</v>
      </c>
    </row>
    <row r="46" s="23" customFormat="1" ht="33" customHeight="1" spans="1:10">
      <c r="A46" s="62">
        <f>COUNTA(A$4:A45)+1</f>
        <v>37</v>
      </c>
      <c r="B46" s="65" t="s">
        <v>206</v>
      </c>
      <c r="C46" s="20" t="s">
        <v>167</v>
      </c>
      <c r="D46" s="20" t="s">
        <v>168</v>
      </c>
      <c r="E46" s="20">
        <v>1</v>
      </c>
      <c r="F46" s="31">
        <v>2015.1</v>
      </c>
      <c r="G46" s="20" t="s">
        <v>207</v>
      </c>
      <c r="H46" s="66" t="s">
        <v>208</v>
      </c>
      <c r="I46" s="20" t="s">
        <v>209</v>
      </c>
      <c r="J46" s="20" t="s">
        <v>210</v>
      </c>
    </row>
    <row r="47" s="23" customFormat="1" ht="31" customHeight="1" spans="1:10">
      <c r="A47" s="73">
        <v>38</v>
      </c>
      <c r="B47" s="99" t="s">
        <v>211</v>
      </c>
      <c r="C47" s="31" t="s">
        <v>179</v>
      </c>
      <c r="D47" s="31" t="s">
        <v>180</v>
      </c>
      <c r="E47" s="64">
        <v>2</v>
      </c>
      <c r="F47" s="64">
        <v>2015.1</v>
      </c>
      <c r="G47" s="65" t="s">
        <v>212</v>
      </c>
      <c r="H47" s="66" t="s">
        <v>213</v>
      </c>
      <c r="I47" s="20" t="s">
        <v>214</v>
      </c>
      <c r="J47" s="65" t="s">
        <v>215</v>
      </c>
    </row>
    <row r="48" s="23" customFormat="1" ht="31" customHeight="1" spans="1:10">
      <c r="A48" s="73">
        <v>39</v>
      </c>
      <c r="B48" s="99" t="s">
        <v>216</v>
      </c>
      <c r="C48" s="31" t="s">
        <v>179</v>
      </c>
      <c r="D48" s="31" t="s">
        <v>180</v>
      </c>
      <c r="E48" s="64">
        <v>2</v>
      </c>
      <c r="F48" s="64">
        <v>2015.1</v>
      </c>
      <c r="G48" s="65" t="s">
        <v>217</v>
      </c>
      <c r="H48" s="66" t="s">
        <v>218</v>
      </c>
      <c r="I48" s="20" t="s">
        <v>219</v>
      </c>
      <c r="J48" s="65" t="s">
        <v>215</v>
      </c>
    </row>
    <row r="49" s="1" customFormat="1" ht="27" spans="1:10">
      <c r="A49" s="73">
        <v>40</v>
      </c>
      <c r="B49" s="63">
        <v>201802010208120</v>
      </c>
      <c r="C49" s="20" t="s">
        <v>154</v>
      </c>
      <c r="D49" s="20" t="s">
        <v>220</v>
      </c>
      <c r="E49" s="65" t="s">
        <v>72</v>
      </c>
      <c r="F49" s="65">
        <v>18.1</v>
      </c>
      <c r="G49" s="20" t="s">
        <v>221</v>
      </c>
      <c r="H49" s="66" t="s">
        <v>222</v>
      </c>
      <c r="I49" s="20" t="s">
        <v>223</v>
      </c>
      <c r="J49" s="65" t="s">
        <v>215</v>
      </c>
    </row>
  </sheetData>
  <mergeCells count="36">
    <mergeCell ref="A1:J1"/>
    <mergeCell ref="G2:H2"/>
    <mergeCell ref="A2:A4"/>
    <mergeCell ref="A6:A8"/>
    <mergeCell ref="A20:A21"/>
    <mergeCell ref="A26:A28"/>
    <mergeCell ref="B2:B4"/>
    <mergeCell ref="B6:B8"/>
    <mergeCell ref="B20:B21"/>
    <mergeCell ref="B26:B28"/>
    <mergeCell ref="C2:C4"/>
    <mergeCell ref="C6:C8"/>
    <mergeCell ref="C20:C21"/>
    <mergeCell ref="C26:C28"/>
    <mergeCell ref="D2:D4"/>
    <mergeCell ref="D6:D8"/>
    <mergeCell ref="D20:D21"/>
    <mergeCell ref="D26:D28"/>
    <mergeCell ref="E2:E4"/>
    <mergeCell ref="E6:E8"/>
    <mergeCell ref="E20:E21"/>
    <mergeCell ref="E26:E28"/>
    <mergeCell ref="F2:F4"/>
    <mergeCell ref="F6:F8"/>
    <mergeCell ref="F20:F21"/>
    <mergeCell ref="F26:F28"/>
    <mergeCell ref="G3:G4"/>
    <mergeCell ref="H3:H4"/>
    <mergeCell ref="I3:I4"/>
    <mergeCell ref="I6:I8"/>
    <mergeCell ref="I20:I21"/>
    <mergeCell ref="I26:I28"/>
    <mergeCell ref="J2:J4"/>
    <mergeCell ref="J6:J8"/>
    <mergeCell ref="J20:J21"/>
    <mergeCell ref="J26:J28"/>
  </mergeCells>
  <pageMargins left="0.554166666666667" right="0.393055555555556" top="1" bottom="1" header="0.511805555555556" footer="0.511805555555556"/>
  <pageSetup paperSize="9" scale="9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A1:I1"/>
    </sheetView>
  </sheetViews>
  <sheetFormatPr defaultColWidth="9" defaultRowHeight="13.5" outlineLevelRow="7"/>
  <cols>
    <col min="1" max="1" width="5.875" customWidth="1"/>
    <col min="2" max="2" width="16.875" customWidth="1"/>
    <col min="3" max="3" width="9.625" customWidth="1"/>
    <col min="4" max="4" width="10.25" customWidth="1"/>
    <col min="5" max="5" width="8" customWidth="1"/>
    <col min="6" max="6" width="12.625" customWidth="1"/>
    <col min="7" max="7" width="20.875" customWidth="1"/>
    <col min="8" max="8" width="24.75" customWidth="1"/>
    <col min="9" max="9" width="20.5" customWidth="1"/>
    <col min="11" max="11" width="6.375" customWidth="1"/>
    <col min="12" max="12" width="11.25" customWidth="1"/>
    <col min="13" max="13" width="7.75" customWidth="1"/>
  </cols>
  <sheetData>
    <row r="1" s="1" customFormat="1" ht="27" customHeight="1" spans="1:13">
      <c r="A1" s="3" t="s">
        <v>224</v>
      </c>
      <c r="B1" s="3"/>
      <c r="C1" s="3"/>
      <c r="D1" s="3"/>
      <c r="E1" s="3"/>
      <c r="F1" s="3"/>
      <c r="G1" s="3"/>
      <c r="H1" s="3"/>
      <c r="I1" s="3"/>
      <c r="J1" s="16"/>
      <c r="K1" s="16"/>
      <c r="L1" s="16"/>
      <c r="M1" s="16"/>
    </row>
    <row r="2" s="2" customFormat="1" ht="30" customHeight="1" spans="1:9">
      <c r="A2" s="4" t="s">
        <v>1</v>
      </c>
      <c r="B2" s="5" t="s">
        <v>26</v>
      </c>
      <c r="C2" s="4" t="s">
        <v>3</v>
      </c>
      <c r="D2" s="4" t="s">
        <v>6</v>
      </c>
      <c r="E2" s="4" t="s">
        <v>5</v>
      </c>
      <c r="F2" s="6" t="s">
        <v>27</v>
      </c>
      <c r="G2" s="6"/>
      <c r="H2" s="7" t="s">
        <v>28</v>
      </c>
      <c r="I2" s="17" t="s">
        <v>11</v>
      </c>
    </row>
    <row r="3" s="2" customFormat="1" ht="30" customHeight="1" spans="1:9">
      <c r="A3" s="4"/>
      <c r="B3" s="5"/>
      <c r="C3" s="4"/>
      <c r="D3" s="4"/>
      <c r="E3" s="4"/>
      <c r="F3" s="4" t="s">
        <v>7</v>
      </c>
      <c r="G3" s="4" t="s">
        <v>8</v>
      </c>
      <c r="H3" s="8" t="s">
        <v>29</v>
      </c>
      <c r="I3" s="18"/>
    </row>
    <row r="4" s="2" customFormat="1" ht="30" customHeight="1" spans="1:9">
      <c r="A4" s="4"/>
      <c r="B4" s="5"/>
      <c r="C4" s="4"/>
      <c r="D4" s="4"/>
      <c r="E4" s="4"/>
      <c r="F4" s="4"/>
      <c r="G4" s="4"/>
      <c r="H4" s="9"/>
      <c r="I4" s="19"/>
    </row>
    <row r="5" customFormat="1" ht="30" customHeight="1" spans="1:9">
      <c r="A5" s="10">
        <f>COUNT(A$2:A4)+1</f>
        <v>1</v>
      </c>
      <c r="B5" s="100" t="s">
        <v>225</v>
      </c>
      <c r="C5" s="11" t="s">
        <v>226</v>
      </c>
      <c r="D5" s="10" t="s">
        <v>33</v>
      </c>
      <c r="E5" s="10">
        <v>1</v>
      </c>
      <c r="F5" s="12" t="s">
        <v>227</v>
      </c>
      <c r="G5" s="13" t="s">
        <v>228</v>
      </c>
      <c r="H5" s="11" t="s">
        <v>229</v>
      </c>
      <c r="I5" s="20" t="s">
        <v>230</v>
      </c>
    </row>
    <row r="6" customFormat="1" ht="30" customHeight="1" spans="1:9">
      <c r="A6" s="14"/>
      <c r="B6" s="14"/>
      <c r="C6" s="15"/>
      <c r="D6" s="14"/>
      <c r="E6" s="14"/>
      <c r="F6" s="12" t="s">
        <v>231</v>
      </c>
      <c r="G6" s="13" t="s">
        <v>232</v>
      </c>
      <c r="H6" s="15"/>
      <c r="I6" s="20"/>
    </row>
    <row r="7" customFormat="1" ht="30" customHeight="1" spans="1:9">
      <c r="A7" s="10">
        <f>COUNT(A$2:A6)+1</f>
        <v>2</v>
      </c>
      <c r="B7" s="100" t="s">
        <v>233</v>
      </c>
      <c r="C7" s="11" t="s">
        <v>226</v>
      </c>
      <c r="D7" s="10" t="s">
        <v>33</v>
      </c>
      <c r="E7" s="10">
        <v>1</v>
      </c>
      <c r="F7" s="12" t="s">
        <v>234</v>
      </c>
      <c r="G7" s="13" t="s">
        <v>235</v>
      </c>
      <c r="H7" s="11" t="s">
        <v>236</v>
      </c>
      <c r="I7" s="20" t="s">
        <v>230</v>
      </c>
    </row>
    <row r="8" customFormat="1" ht="30" customHeight="1" spans="1:9">
      <c r="A8" s="14"/>
      <c r="B8" s="14"/>
      <c r="C8" s="15"/>
      <c r="D8" s="14"/>
      <c r="E8" s="14"/>
      <c r="F8" s="12" t="s">
        <v>237</v>
      </c>
      <c r="G8" s="13" t="s">
        <v>238</v>
      </c>
      <c r="H8" s="15"/>
      <c r="I8" s="20"/>
    </row>
  </sheetData>
  <mergeCells count="25">
    <mergeCell ref="A1:I1"/>
    <mergeCell ref="F2:G2"/>
    <mergeCell ref="A2:A4"/>
    <mergeCell ref="A5:A6"/>
    <mergeCell ref="A7:A8"/>
    <mergeCell ref="B2:B4"/>
    <mergeCell ref="B5:B6"/>
    <mergeCell ref="B7:B8"/>
    <mergeCell ref="C2:C4"/>
    <mergeCell ref="C5:C6"/>
    <mergeCell ref="C7:C8"/>
    <mergeCell ref="D2:D4"/>
    <mergeCell ref="D5:D6"/>
    <mergeCell ref="D7:D8"/>
    <mergeCell ref="E2:E4"/>
    <mergeCell ref="E5:E6"/>
    <mergeCell ref="E7:E8"/>
    <mergeCell ref="F3:F4"/>
    <mergeCell ref="G3:G4"/>
    <mergeCell ref="H3:H4"/>
    <mergeCell ref="H5:H6"/>
    <mergeCell ref="H7:H8"/>
    <mergeCell ref="I2:I4"/>
    <mergeCell ref="I5:I6"/>
    <mergeCell ref="I7:I8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一类</vt:lpstr>
      <vt:lpstr>二类</vt:lpstr>
      <vt:lpstr>四类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2019-01-28T07:44:31Z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